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70" windowWidth="26835" windowHeight="11190"/>
  </bookViews>
  <sheets>
    <sheet name="61-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/>
  <c r="C41" i="1" s="1"/>
  <c r="C35" i="1"/>
  <c r="C31" i="1"/>
  <c r="C22" i="1"/>
  <c r="C16" i="1"/>
  <c r="C14" i="1"/>
  <c r="C8" i="1"/>
  <c r="C10" i="1" s="1"/>
  <c r="C42" i="1" s="1"/>
  <c r="C44" i="1" s="1"/>
</calcChain>
</file>

<file path=xl/sharedStrings.xml><?xml version="1.0" encoding="utf-8"?>
<sst xmlns="http://schemas.openxmlformats.org/spreadsheetml/2006/main" count="88" uniqueCount="79">
  <si>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</si>
  <si>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</si>
  <si>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Викулова, 61/1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</si>
  <si>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</si>
  <si>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</si>
  <si>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</si>
  <si>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</si>
  <si>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</si>
  <si>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</si>
  <si>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</si>
  <si>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Реконструкция подсобного помещения</t>
  </si>
  <si>
    <t>Сафаров Т.Я., д-р № 04-05/15  от 04.05.2016 г.</t>
  </si>
  <si>
    <t>2.1.2.</t>
  </si>
  <si>
    <t>Монтаж дверей</t>
  </si>
  <si>
    <t>НеоКрил, Д-р поставки №212/П/2016 от 28.10.2016г.</t>
  </si>
  <si>
    <t>Эксплуатация (материалы)</t>
  </si>
  <si>
    <t>Списание материалов в производство по требованиям-накладным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</si>
  <si>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</si>
  <si>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</si>
  <si>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</si>
  <si>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</si>
  <si>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</si>
  <si>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</si>
  <si>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</si>
  <si>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</si>
  <si>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</si>
  <si>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</si>
  <si>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</si>
  <si>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</si>
  <si>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</si>
  <si>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</si>
  <si>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</si>
  <si>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</si>
  <si>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</si>
  <si>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</si>
  <si>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</si>
  <si>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Расчистка ливневой канализации</t>
  </si>
  <si>
    <t>Дубровина Н.И., Д-р №6 от 20.01.2016г.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</si>
  <si>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</si>
  <si>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</si>
  <si>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</si>
  <si>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</si>
  <si>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</si>
  <si>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</si>
  <si>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</si>
  <si>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</si>
  <si>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 xml:space="preserve">Метрологическая поверка водосчетчика </t>
  </si>
  <si>
    <t>ООО "Энтальпия-П", д-р №254-10/П от 05.10.2016г.</t>
  </si>
  <si>
    <t>2.4.2.</t>
  </si>
  <si>
    <t>Поверка приборов (поверка состояния расходомера)</t>
  </si>
  <si>
    <t>ООО "Карат-Сервис" д-р</t>
  </si>
  <si>
    <t>2.4.3.</t>
  </si>
  <si>
    <t>Ремонт и монтаж концентраторов КУН диспетчерской связи</t>
  </si>
  <si>
    <t>ООО "ОТИС Лифт", д-р B7ТU-0003 от 01.08.16</t>
  </si>
  <si>
    <t>2.4.4.</t>
  </si>
  <si>
    <t>Ремонт дверей шахты лифта</t>
  </si>
  <si>
    <t>ООО "ОТИС Лифт", д-р B7ТU-0426/0426 от 24.11.16</t>
  </si>
  <si>
    <t>Страхование лифтов</t>
  </si>
  <si>
    <t>Техническое обслуживание лифтов</t>
  </si>
  <si>
    <t>ООО "ОТИС Лифт", д-р B7OPU-005644 от 15.06.11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</si>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</sst>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52"/>
  <sheetViews>
    <sheetView tabSelected="1" workbookViewId="0">
      <pane ySplit="4" topLeftCell="A5" activePane="bottomLeft" state="frozen"/>
      <selection pane="bottomLeft" activeCell="D12" sqref="D12:D13"/>
    </sheetView>
  </sheetViews>
  <sheetFormatPr defaultRowHeight="15.75" x14ac:dyDescent="0.25"/>
  <cols>
    <col min="1" max="1" width="9.28515625" style="38" customWidth="1"/>
    <col min="2" max="2" width="54.140625" style="39" customWidth="1"/>
    <col min="3" max="3" width="15.4257812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x14ac:dyDescent="0.25">
      <c r="A6" s="5" t="s">
        <v>9</v>
      </c>
      <c r="B6" s="13" t="s">
        <v>10</v>
      </c>
      <c r="C6" s="6">
        <v>4280.8</v>
      </c>
      <c r="D6" s="14" t="s">
        <v>11</v>
      </c>
    </row>
    <row r="7" spans="1:4" ht="25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f>34802.52-C19-2460</f>
        <v>21342.519999999997</v>
      </c>
      <c r="D8" s="14" t="s">
        <v>16</v>
      </c>
    </row>
    <row r="9" spans="1:4" hidden="1" x14ac:dyDescent="0.25">
      <c r="A9" s="5"/>
      <c r="B9" s="13"/>
      <c r="C9" s="6"/>
      <c r="D9" s="7"/>
    </row>
    <row r="10" spans="1:4" s="12" customFormat="1" x14ac:dyDescent="0.25">
      <c r="A10" s="8" t="s">
        <v>17</v>
      </c>
      <c r="B10" s="15"/>
      <c r="C10" s="16">
        <f>SUM(C6:C9)</f>
        <v>25623.319999999996</v>
      </c>
      <c r="D10" s="17"/>
    </row>
    <row r="11" spans="1:4" s="12" customFormat="1" x14ac:dyDescent="0.25">
      <c r="A11" s="8" t="s">
        <v>18</v>
      </c>
      <c r="B11" s="9" t="s">
        <v>19</v>
      </c>
      <c r="C11" s="10"/>
      <c r="D11" s="11"/>
    </row>
    <row r="12" spans="1:4" ht="18.75" customHeight="1" x14ac:dyDescent="0.25">
      <c r="A12" s="18" t="s">
        <v>20</v>
      </c>
      <c r="B12" s="13" t="s">
        <v>21</v>
      </c>
      <c r="C12" s="6">
        <v>5068.6899999999996</v>
      </c>
      <c r="D12" s="19" t="s">
        <v>22</v>
      </c>
    </row>
    <row r="13" spans="1:4" ht="16.5" customHeight="1" x14ac:dyDescent="0.25">
      <c r="A13" s="5" t="s">
        <v>23</v>
      </c>
      <c r="B13" s="13" t="s">
        <v>24</v>
      </c>
      <c r="C13" s="6">
        <v>71884.31</v>
      </c>
      <c r="D13" s="20"/>
    </row>
    <row r="14" spans="1:4" s="12" customFormat="1" x14ac:dyDescent="0.25">
      <c r="A14" s="8" t="s">
        <v>17</v>
      </c>
      <c r="B14" s="15"/>
      <c r="C14" s="16">
        <f>SUM(C12:C13)</f>
        <v>76953</v>
      </c>
      <c r="D14" s="17"/>
    </row>
    <row r="15" spans="1:4" s="12" customFormat="1" ht="49.5" customHeight="1" x14ac:dyDescent="0.25">
      <c r="A15" s="8" t="s">
        <v>25</v>
      </c>
      <c r="B15" s="21" t="s">
        <v>26</v>
      </c>
      <c r="C15" s="21"/>
      <c r="D15" s="21"/>
    </row>
    <row r="16" spans="1:4" x14ac:dyDescent="0.25">
      <c r="A16" s="5" t="s">
        <v>27</v>
      </c>
      <c r="B16" s="13" t="s">
        <v>28</v>
      </c>
      <c r="C16" s="6">
        <f>3.53+362.46+2460</f>
        <v>2825.99</v>
      </c>
      <c r="D16" s="7"/>
    </row>
    <row r="17" spans="1:4" ht="50.25" customHeight="1" x14ac:dyDescent="0.25">
      <c r="A17" s="5" t="s">
        <v>29</v>
      </c>
      <c r="B17" s="13" t="s">
        <v>30</v>
      </c>
      <c r="C17" s="6">
        <v>1141.26</v>
      </c>
      <c r="D17" s="14" t="s">
        <v>31</v>
      </c>
    </row>
    <row r="18" spans="1:4" ht="25.5" x14ac:dyDescent="0.25">
      <c r="A18" s="5" t="s">
        <v>32</v>
      </c>
      <c r="B18" s="13" t="s">
        <v>33</v>
      </c>
      <c r="C18" s="6">
        <v>210364.09</v>
      </c>
      <c r="D18" s="14" t="s">
        <v>34</v>
      </c>
    </row>
    <row r="19" spans="1:4" ht="25.5" x14ac:dyDescent="0.25">
      <c r="A19" s="5" t="s">
        <v>35</v>
      </c>
      <c r="B19" s="13" t="s">
        <v>36</v>
      </c>
      <c r="C19" s="6">
        <v>11000</v>
      </c>
      <c r="D19" s="14" t="s">
        <v>37</v>
      </c>
    </row>
    <row r="20" spans="1:4" ht="31.5" x14ac:dyDescent="0.25">
      <c r="A20" s="5" t="s">
        <v>38</v>
      </c>
      <c r="B20" s="13" t="s">
        <v>39</v>
      </c>
      <c r="C20" s="6">
        <v>94.54</v>
      </c>
      <c r="D20" s="7"/>
    </row>
    <row r="21" spans="1:4" ht="25.5" hidden="1" x14ac:dyDescent="0.25">
      <c r="A21" s="5" t="s">
        <v>40</v>
      </c>
      <c r="B21" s="13" t="s">
        <v>41</v>
      </c>
      <c r="C21" s="6"/>
      <c r="D21" s="14" t="s">
        <v>42</v>
      </c>
    </row>
    <row r="22" spans="1:4" s="12" customFormat="1" x14ac:dyDescent="0.25">
      <c r="A22" s="8" t="s">
        <v>17</v>
      </c>
      <c r="B22" s="15"/>
      <c r="C22" s="16">
        <f>SUM(C16:C21)</f>
        <v>225425.88</v>
      </c>
      <c r="D22" s="17"/>
    </row>
    <row r="23" spans="1:4" s="12" customFormat="1" ht="32.25" customHeight="1" x14ac:dyDescent="0.25">
      <c r="A23" s="8" t="s">
        <v>43</v>
      </c>
      <c r="B23" s="9" t="s">
        <v>44</v>
      </c>
      <c r="C23" s="10"/>
      <c r="D23" s="11"/>
    </row>
    <row r="24" spans="1:4" s="12" customFormat="1" ht="25.5" hidden="1" x14ac:dyDescent="0.25">
      <c r="A24" s="5" t="s">
        <v>45</v>
      </c>
      <c r="B24" s="22" t="s">
        <v>46</v>
      </c>
      <c r="C24" s="6"/>
      <c r="D24" s="14" t="s">
        <v>47</v>
      </c>
    </row>
    <row r="25" spans="1:4" s="12" customFormat="1" hidden="1" x14ac:dyDescent="0.25">
      <c r="A25" s="5" t="s">
        <v>48</v>
      </c>
      <c r="B25" s="22" t="s">
        <v>49</v>
      </c>
      <c r="C25" s="6"/>
      <c r="D25" s="14" t="s">
        <v>50</v>
      </c>
    </row>
    <row r="26" spans="1:4" s="12" customFormat="1" ht="31.5" hidden="1" x14ac:dyDescent="0.25">
      <c r="A26" s="5" t="s">
        <v>51</v>
      </c>
      <c r="B26" s="22" t="s">
        <v>52</v>
      </c>
      <c r="C26" s="6"/>
      <c r="D26" s="14" t="s">
        <v>53</v>
      </c>
    </row>
    <row r="27" spans="1:4" s="12" customFormat="1" ht="25.5" hidden="1" x14ac:dyDescent="0.25">
      <c r="A27" s="5" t="s">
        <v>54</v>
      </c>
      <c r="B27" s="22" t="s">
        <v>55</v>
      </c>
      <c r="C27" s="6"/>
      <c r="D27" s="14" t="s">
        <v>56</v>
      </c>
    </row>
    <row r="28" spans="1:4" s="12" customFormat="1" x14ac:dyDescent="0.25">
      <c r="A28" s="5" t="s">
        <v>45</v>
      </c>
      <c r="B28" s="13" t="s">
        <v>57</v>
      </c>
      <c r="C28" s="6">
        <v>1124.31</v>
      </c>
      <c r="D28" s="7"/>
    </row>
    <row r="29" spans="1:4" s="12" customFormat="1" ht="25.5" x14ac:dyDescent="0.25">
      <c r="A29" s="5" t="s">
        <v>48</v>
      </c>
      <c r="B29" s="13" t="s">
        <v>58</v>
      </c>
      <c r="C29" s="6">
        <v>103642.83</v>
      </c>
      <c r="D29" s="14" t="s">
        <v>59</v>
      </c>
    </row>
    <row r="30" spans="1:4" s="12" customFormat="1" ht="25.5" x14ac:dyDescent="0.25">
      <c r="A30" s="23" t="s">
        <v>51</v>
      </c>
      <c r="B30" s="13" t="s">
        <v>60</v>
      </c>
      <c r="C30" s="6">
        <v>53807.37</v>
      </c>
      <c r="D30" s="14" t="s">
        <v>61</v>
      </c>
    </row>
    <row r="31" spans="1:4" s="12" customFormat="1" x14ac:dyDescent="0.25">
      <c r="A31" s="8" t="s">
        <v>17</v>
      </c>
      <c r="B31" s="15"/>
      <c r="C31" s="16">
        <f>SUM(C24:C30)</f>
        <v>158574.51</v>
      </c>
      <c r="D31" s="17"/>
    </row>
    <row r="32" spans="1:4" s="12" customFormat="1" ht="30" customHeight="1" x14ac:dyDescent="0.25">
      <c r="A32" s="8" t="s">
        <v>62</v>
      </c>
      <c r="B32" s="9" t="s">
        <v>63</v>
      </c>
      <c r="C32" s="10"/>
      <c r="D32" s="11"/>
    </row>
    <row r="33" spans="1:7" s="12" customFormat="1" x14ac:dyDescent="0.25">
      <c r="A33" s="8"/>
      <c r="B33" s="24"/>
      <c r="C33" s="24"/>
      <c r="D33" s="24"/>
    </row>
    <row r="34" spans="1:7" hidden="1" x14ac:dyDescent="0.25">
      <c r="A34" s="5" t="s">
        <v>64</v>
      </c>
      <c r="B34" s="25" t="s">
        <v>65</v>
      </c>
      <c r="C34" s="26"/>
      <c r="D34" s="27" t="s">
        <v>66</v>
      </c>
    </row>
    <row r="35" spans="1:7" x14ac:dyDescent="0.25">
      <c r="A35" s="8" t="s">
        <v>17</v>
      </c>
      <c r="B35" s="13"/>
      <c r="C35" s="28">
        <f>SUM(C34)</f>
        <v>0</v>
      </c>
      <c r="D35" s="7"/>
    </row>
    <row r="36" spans="1:7" s="12" customFormat="1" ht="18" customHeight="1" x14ac:dyDescent="0.25">
      <c r="A36" s="8" t="s">
        <v>67</v>
      </c>
      <c r="B36" s="21" t="s">
        <v>68</v>
      </c>
      <c r="C36" s="21"/>
      <c r="D36" s="21"/>
    </row>
    <row r="37" spans="1:7" s="12" customFormat="1" ht="18" customHeight="1" x14ac:dyDescent="0.25">
      <c r="A37" s="5" t="s">
        <v>69</v>
      </c>
      <c r="B37" s="29" t="s">
        <v>70</v>
      </c>
      <c r="C37" s="30">
        <v>686327.22</v>
      </c>
      <c r="D37" s="30"/>
    </row>
    <row r="38" spans="1:7" s="12" customFormat="1" ht="18" customHeight="1" x14ac:dyDescent="0.25">
      <c r="A38" s="5" t="s">
        <v>71</v>
      </c>
      <c r="B38" s="29" t="s">
        <v>72</v>
      </c>
      <c r="C38" s="30">
        <v>31844.52</v>
      </c>
      <c r="D38" s="30"/>
    </row>
    <row r="39" spans="1:7" s="12" customFormat="1" ht="18" customHeight="1" x14ac:dyDescent="0.25">
      <c r="A39" s="18" t="s">
        <v>73</v>
      </c>
      <c r="B39" s="29" t="s">
        <v>74</v>
      </c>
      <c r="C39" s="30">
        <f>6305.22+3955.48+38.84+961.78</f>
        <v>11261.320000000002</v>
      </c>
      <c r="D39" s="30"/>
    </row>
    <row r="40" spans="1:7" s="12" customFormat="1" ht="44.25" customHeight="1" x14ac:dyDescent="0.25">
      <c r="A40" s="18" t="s">
        <v>75</v>
      </c>
      <c r="B40" s="29" t="s">
        <v>76</v>
      </c>
      <c r="C40" s="30">
        <f>43.35+91.15+0.64+2.19+12847.38+986.94+6050.95+3139.74+36824.83+24.66+588.42+618.78+15843.9+7053.13+5898.13+2084.34+140.72+13060.1+58.43+3836.94+965.8+127390.03+158.17+41043.71+800.57</f>
        <v>279553</v>
      </c>
      <c r="D40" s="30"/>
    </row>
    <row r="41" spans="1:7" x14ac:dyDescent="0.25">
      <c r="A41" s="8" t="s">
        <v>17</v>
      </c>
      <c r="B41" s="31"/>
      <c r="C41" s="32">
        <f>SUM(C37:C40)</f>
        <v>1008986.0599999999</v>
      </c>
      <c r="D41" s="33"/>
      <c r="G41" s="34"/>
    </row>
    <row r="42" spans="1:7" s="12" customFormat="1" x14ac:dyDescent="0.25">
      <c r="A42" s="8" t="s">
        <v>77</v>
      </c>
      <c r="B42" s="31"/>
      <c r="C42" s="28">
        <f>C10+C22+C35+C31+C41+C14</f>
        <v>1495562.77</v>
      </c>
      <c r="D42" s="28"/>
      <c r="G42" s="35"/>
    </row>
    <row r="43" spans="1:7" s="12" customFormat="1" x14ac:dyDescent="0.25">
      <c r="A43" s="36"/>
      <c r="B43" s="37"/>
      <c r="C43" s="3"/>
      <c r="D43" s="3"/>
      <c r="G43" s="35"/>
    </row>
    <row r="44" spans="1:7" x14ac:dyDescent="0.25">
      <c r="B44" s="39" t="s">
        <v>78</v>
      </c>
      <c r="C44" s="4">
        <f>1867407.41-C42-371844.64</f>
        <v>0</v>
      </c>
    </row>
    <row r="49" spans="1:7" x14ac:dyDescent="0.25">
      <c r="B49" s="2"/>
    </row>
    <row r="50" spans="1:7" x14ac:dyDescent="0.25">
      <c r="B50" s="2"/>
    </row>
    <row r="51" spans="1:7" s="4" customFormat="1" x14ac:dyDescent="0.25">
      <c r="A51" s="38"/>
      <c r="D51" s="2"/>
      <c r="E51" s="2"/>
      <c r="F51" s="2"/>
      <c r="G51" s="2"/>
    </row>
    <row r="52" spans="1:7" s="4" customFormat="1" x14ac:dyDescent="0.25">
      <c r="A52" s="38"/>
      <c r="D52" s="2"/>
      <c r="E52" s="2"/>
      <c r="F52" s="2"/>
      <c r="G52" s="2"/>
    </row>
  </sheetData>
  <mergeCells count="8">
    <mergeCell ref="B32:D32"/>
    <mergeCell ref="B36:D36"/>
    <mergeCell ref="A1:D1"/>
    <mergeCell ref="B5:D5"/>
    <mergeCell ref="B11:D11"/>
    <mergeCell ref="D12:D13"/>
    <mergeCell ref="B15:D15"/>
    <mergeCell ref="B23:D2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2017-04-14T10:17:17Z</dcterms:created>
  <dcterms:modified xsi:type="dcterms:W3CDTF">2017-04-14T10:17:17Z</dcterms:modified>
</cp:coreProperties>
</file>