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16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  <c r="D56" i="1" s="1"/>
  <c r="D21" i="1"/>
  <c r="D23" i="1"/>
  <c r="D24" i="1"/>
  <c r="D53" i="1" s="1"/>
  <c r="D55" i="1" s="1"/>
  <c r="D27" i="1"/>
  <c r="D32" i="1"/>
  <c r="D31" i="1" s="1"/>
  <c r="D35" i="1"/>
  <c r="D40" i="1"/>
  <c r="D42" i="1"/>
  <c r="D45" i="1"/>
  <c r="D48" i="1"/>
  <c r="D54" i="1"/>
  <c r="D61" i="1"/>
  <c r="D67" i="1"/>
  <c r="D93" i="1" s="1"/>
  <c r="D76" i="1"/>
  <c r="D94" i="1" s="1"/>
  <c r="D84" i="1"/>
  <c r="D85" i="1"/>
  <c r="D86" i="1"/>
  <c r="D87" i="1"/>
  <c r="D88" i="1"/>
  <c r="D89" i="1"/>
  <c r="D90" i="1"/>
  <c r="D91" i="1"/>
  <c r="D92" i="1"/>
  <c r="D57" i="1" l="1"/>
</calcChain>
</file>

<file path=xl/sharedStrings.xml><?xml version="1.0" encoding="utf-8"?>
<sst xmlns="http://schemas.openxmlformats.org/spreadsheetml/2006/main" count="156" uniqueCount="111">
  <si>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</si>
  <si>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</si>
  <si>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на 01.01.2021г</t>
  </si>
  <si>
    <t>Остаток на статье "Аренда ОИ", руб.</t>
  </si>
  <si>
    <t>Израсходовано денежных средств по статье "Аренда ОИ", руб.</t>
  </si>
  <si>
    <t>ООО Управляющая компания "Центр технологий" аренда МОП</t>
  </si>
  <si>
    <t>Получено денежных средств от сдачи в аренду общего имущества за 2020г., руб.</t>
  </si>
  <si>
    <t>на  01.01.2020г.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</si>
  <si>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</si>
  <si>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</si>
  <si>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5. Информация о движении денежных средств по статье "Аренда общего имущества"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</si>
  <si>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</si>
  <si>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</si>
  <si>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</si>
  <si>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</si>
  <si>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</si>
  <si>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ИП Бектешев В.Н. по дог.№№024 от 01.90.2020 (ремонт кровли многоквартирного дома)
ИК "Делтринг" по дог. №52-2020МР от 07.08.2020 (ремонт узла коммерческого учета тепловой энергии с разработкой проекта, согласованием и с последующей сдачей узла в эксплуатацию представителю ресурсоснабжающей организации)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</si>
  <si>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</si>
  <si>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</si>
  <si>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</si>
  <si>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</si>
  <si>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</si>
  <si>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</si>
  <si>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(40705810116540001994)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</si>
  <si>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</si>
  <si>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</si>
  <si>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</si>
  <si>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</si>
  <si>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</si>
  <si>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</si>
  <si>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</si>
  <si>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</si>
  <si>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</si>
  <si>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</si>
  <si>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</si>
  <si>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</si>
  <si>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</si>
  <si>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</si>
  <si>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</si>
  <si>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</si>
  <si>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</si>
  <si>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</si>
  <si>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</si>
  <si>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</si>
  <si>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</si>
  <si>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</si>
  <si>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</si>
  <si>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</si>
  <si>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</si>
  <si>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</si>
  <si>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</si>
  <si>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</si>
  <si>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</si>
  <si>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</si>
  <si>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</si>
  <si>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</si>
  <si>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</si>
  <si>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</si>
  <si>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</si>
  <si>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</si>
  <si>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</si>
  <si>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</si>
  <si>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</si>
  <si>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</si>
  <si>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</si>
  <si>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</si>
  <si>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</si>
  <si>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</si>
  <si>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</si>
  <si>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</si>
  <si>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</si>
  <si>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</si>
  <si>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</si>
  <si>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</si>
  <si>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</si>
  <si>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</si>
  <si>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</si>
  <si>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</si>
  <si>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</si>
  <si>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</si>
  <si>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</si>
  <si>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</si>
  <si>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</si>
  <si>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</si>
  <si>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</si>
  <si>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</si>
  <si>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</si>
  <si>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</si>
  <si>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</si>
  <si>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</si>
  <si>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</si>
  <si>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</si>
  <si>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</si>
  <si>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найм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</si>
  <si>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</si>
  <si>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</si>
  <si>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</si>
  <si>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</si>
  <si>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</si>
  <si>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</si>
  <si>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</si>
  <si>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</si>
  <si>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</si>
  <si>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</si>
  <si>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</si>
  <si>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</si>
  <si>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- 7401,15 м2, в т.ч. площадь жилых помещений - 6596,30 м2, площадь нежилых помещений - 804,45 м2</t>
  </si>
  <si>
    <t>по адресу: Свердловская область, г. Екатеринбург,   ул. Металлургов д.№16Б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</si>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</sst>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3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D112"/>
  <sheetViews>
    <sheetView tabSelected="1" workbookViewId="0">
      <pane ySplit="7" topLeftCell="A68" activePane="bottomLeft" state="frozen"/>
      <selection activeCell="A7" sqref="A7"/>
      <selection pane="bottomLeft" activeCell="D53" sqref="D53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50" t="s">
        <v>110</v>
      </c>
      <c r="B1" s="50"/>
      <c r="C1" s="50"/>
      <c r="D1" s="2"/>
    </row>
    <row r="2" spans="1:4" x14ac:dyDescent="0.25">
      <c r="A2" s="51" t="s">
        <v>109</v>
      </c>
      <c r="B2" s="51"/>
      <c r="C2" s="51"/>
      <c r="D2" s="2"/>
    </row>
    <row r="3" spans="1:4" x14ac:dyDescent="0.25">
      <c r="A3" s="50" t="s">
        <v>108</v>
      </c>
      <c r="B3" s="50"/>
      <c r="C3" s="50"/>
      <c r="D3" s="2"/>
    </row>
    <row r="4" spans="1:4" ht="15.75" x14ac:dyDescent="0.25">
      <c r="A4" s="49" t="s">
        <v>107</v>
      </c>
      <c r="B4" s="49"/>
      <c r="C4" s="49"/>
      <c r="D4" s="2"/>
    </row>
    <row r="5" spans="1:4" x14ac:dyDescent="0.25">
      <c r="A5" s="48" t="s">
        <v>106</v>
      </c>
      <c r="B5" s="48"/>
      <c r="C5" s="48"/>
      <c r="D5" s="2"/>
    </row>
    <row r="6" spans="1:4" ht="15.75" x14ac:dyDescent="0.25">
      <c r="A6" s="15" t="s">
        <v>105</v>
      </c>
      <c r="B6" s="15"/>
      <c r="C6" s="15"/>
      <c r="D6" s="47"/>
    </row>
    <row r="7" spans="1:4" x14ac:dyDescent="0.25">
      <c r="A7" s="36" t="s">
        <v>104</v>
      </c>
      <c r="B7" s="46"/>
      <c r="C7" s="35" t="s">
        <v>103</v>
      </c>
      <c r="D7" s="45" t="s">
        <v>102</v>
      </c>
    </row>
    <row r="8" spans="1:4" x14ac:dyDescent="0.25">
      <c r="A8" s="29" t="s">
        <v>101</v>
      </c>
      <c r="B8" s="25" t="s">
        <v>100</v>
      </c>
      <c r="C8" s="25"/>
      <c r="D8" s="24">
        <v>2131152.66</v>
      </c>
    </row>
    <row r="9" spans="1:4" x14ac:dyDescent="0.25">
      <c r="A9" s="29"/>
      <c r="B9" s="25" t="s">
        <v>99</v>
      </c>
      <c r="C9" s="25"/>
      <c r="D9" s="24">
        <v>259869.6</v>
      </c>
    </row>
    <row r="10" spans="1:4" x14ac:dyDescent="0.25">
      <c r="A10" s="29"/>
      <c r="B10" s="25" t="s">
        <v>93</v>
      </c>
      <c r="C10" s="25"/>
      <c r="D10" s="24">
        <v>7827.36</v>
      </c>
    </row>
    <row r="11" spans="1:4" x14ac:dyDescent="0.25">
      <c r="A11" s="29"/>
      <c r="B11" s="25" t="s">
        <v>92</v>
      </c>
      <c r="C11" s="25"/>
      <c r="D11" s="24">
        <v>349125.13</v>
      </c>
    </row>
    <row r="12" spans="1:4" x14ac:dyDescent="0.25">
      <c r="A12" s="29"/>
      <c r="B12" s="25" t="s">
        <v>98</v>
      </c>
      <c r="C12" s="25"/>
      <c r="D12" s="24">
        <v>42240.53</v>
      </c>
    </row>
    <row r="13" spans="1:4" s="39" customFormat="1" x14ac:dyDescent="0.25">
      <c r="A13" s="29"/>
      <c r="B13" s="38" t="s">
        <v>90</v>
      </c>
      <c r="C13" s="38"/>
      <c r="D13" s="5">
        <f>SUM(D8:D12)</f>
        <v>2790215.28</v>
      </c>
    </row>
    <row r="14" spans="1:4" s="39" customFormat="1" x14ac:dyDescent="0.25">
      <c r="A14" s="29"/>
      <c r="B14" s="38" t="s">
        <v>52</v>
      </c>
      <c r="C14" s="38"/>
      <c r="D14" s="5">
        <v>37505.83</v>
      </c>
    </row>
    <row r="15" spans="1:4" s="39" customFormat="1" x14ac:dyDescent="0.25">
      <c r="A15" s="37" t="s">
        <v>97</v>
      </c>
      <c r="B15" s="36"/>
      <c r="C15" s="35"/>
      <c r="D15" s="5">
        <f>D13+D14</f>
        <v>2827721.11</v>
      </c>
    </row>
    <row r="16" spans="1:4" x14ac:dyDescent="0.25">
      <c r="A16" s="29" t="s">
        <v>96</v>
      </c>
      <c r="B16" s="25" t="s">
        <v>95</v>
      </c>
      <c r="C16" s="25"/>
      <c r="D16" s="24">
        <v>2066963.34</v>
      </c>
    </row>
    <row r="17" spans="1:4" x14ac:dyDescent="0.25">
      <c r="A17" s="29"/>
      <c r="B17" s="25" t="s">
        <v>94</v>
      </c>
      <c r="C17" s="25"/>
      <c r="D17" s="24">
        <v>263772.03999999998</v>
      </c>
    </row>
    <row r="18" spans="1:4" s="39" customFormat="1" x14ac:dyDescent="0.25">
      <c r="A18" s="29"/>
      <c r="B18" s="25" t="s">
        <v>93</v>
      </c>
      <c r="C18" s="25"/>
      <c r="D18" s="24">
        <v>1115.8499999999999</v>
      </c>
    </row>
    <row r="19" spans="1:4" s="39" customFormat="1" x14ac:dyDescent="0.25">
      <c r="A19" s="29"/>
      <c r="B19" s="25" t="s">
        <v>92</v>
      </c>
      <c r="C19" s="25"/>
      <c r="D19" s="24">
        <v>338452.38</v>
      </c>
    </row>
    <row r="20" spans="1:4" s="39" customFormat="1" x14ac:dyDescent="0.25">
      <c r="A20" s="29"/>
      <c r="B20" s="25" t="s">
        <v>91</v>
      </c>
      <c r="C20" s="25"/>
      <c r="D20" s="24">
        <v>42879.42</v>
      </c>
    </row>
    <row r="21" spans="1:4" s="39" customFormat="1" x14ac:dyDescent="0.25">
      <c r="A21" s="29"/>
      <c r="B21" s="38" t="s">
        <v>90</v>
      </c>
      <c r="C21" s="38"/>
      <c r="D21" s="5">
        <f>SUM(D16:D20)</f>
        <v>2713183.03</v>
      </c>
    </row>
    <row r="22" spans="1:4" s="39" customFormat="1" x14ac:dyDescent="0.25">
      <c r="A22" s="29"/>
      <c r="B22" s="38" t="s">
        <v>52</v>
      </c>
      <c r="C22" s="38"/>
      <c r="D22" s="24">
        <v>36493.99</v>
      </c>
    </row>
    <row r="23" spans="1:4" x14ac:dyDescent="0.25">
      <c r="A23" s="37" t="s">
        <v>89</v>
      </c>
      <c r="B23" s="36"/>
      <c r="C23" s="35"/>
      <c r="D23" s="5">
        <f>D21+D22</f>
        <v>2749677.02</v>
      </c>
    </row>
    <row r="24" spans="1:4" x14ac:dyDescent="0.25">
      <c r="A24" s="29" t="s">
        <v>88</v>
      </c>
      <c r="B24" s="41" t="s">
        <v>87</v>
      </c>
      <c r="C24" s="40"/>
      <c r="D24" s="5">
        <f>SUM(D25:D26)</f>
        <v>211434.99</v>
      </c>
    </row>
    <row r="25" spans="1:4" s="39" customFormat="1" ht="30" x14ac:dyDescent="0.25">
      <c r="A25" s="29"/>
      <c r="B25" s="25" t="s">
        <v>86</v>
      </c>
      <c r="C25" s="44" t="s">
        <v>85</v>
      </c>
      <c r="D25" s="24">
        <v>78367.3</v>
      </c>
    </row>
    <row r="26" spans="1:4" x14ac:dyDescent="0.25">
      <c r="A26" s="29"/>
      <c r="B26" s="25" t="s">
        <v>58</v>
      </c>
      <c r="C26" s="44"/>
      <c r="D26" s="24">
        <v>133067.69</v>
      </c>
    </row>
    <row r="27" spans="1:4" s="39" customFormat="1" x14ac:dyDescent="0.25">
      <c r="A27" s="29"/>
      <c r="B27" s="41" t="s">
        <v>84</v>
      </c>
      <c r="C27" s="40"/>
      <c r="D27" s="5">
        <f>SUM(D28:D30)</f>
        <v>652426.25</v>
      </c>
    </row>
    <row r="28" spans="1:4" ht="45" x14ac:dyDescent="0.25">
      <c r="A28" s="29"/>
      <c r="B28" s="25" t="s">
        <v>83</v>
      </c>
      <c r="C28" s="44" t="s">
        <v>82</v>
      </c>
      <c r="D28" s="24">
        <v>304.92</v>
      </c>
    </row>
    <row r="29" spans="1:4" ht="30" x14ac:dyDescent="0.25">
      <c r="A29" s="29"/>
      <c r="B29" s="25" t="s">
        <v>81</v>
      </c>
      <c r="C29" s="44" t="s">
        <v>80</v>
      </c>
      <c r="D29" s="24">
        <v>631787.51</v>
      </c>
    </row>
    <row r="30" spans="1:4" s="39" customFormat="1" x14ac:dyDescent="0.25">
      <c r="A30" s="29"/>
      <c r="B30" s="25" t="s">
        <v>79</v>
      </c>
      <c r="C30" s="44" t="s">
        <v>78</v>
      </c>
      <c r="D30" s="24">
        <v>20333.82</v>
      </c>
    </row>
    <row r="31" spans="1:4" x14ac:dyDescent="0.25">
      <c r="A31" s="29"/>
      <c r="B31" s="41" t="s">
        <v>77</v>
      </c>
      <c r="C31" s="40"/>
      <c r="D31" s="5">
        <f>SUM(D32:D34)</f>
        <v>737302.31</v>
      </c>
    </row>
    <row r="32" spans="1:4" x14ac:dyDescent="0.25">
      <c r="A32" s="29"/>
      <c r="B32" s="25" t="s">
        <v>76</v>
      </c>
      <c r="C32" s="44"/>
      <c r="D32" s="24">
        <f>D11+D12</f>
        <v>391365.66000000003</v>
      </c>
    </row>
    <row r="33" spans="1:4" ht="30" x14ac:dyDescent="0.25">
      <c r="A33" s="29"/>
      <c r="B33" s="25" t="s">
        <v>75</v>
      </c>
      <c r="C33" s="44" t="s">
        <v>74</v>
      </c>
      <c r="D33" s="24">
        <v>2187.5</v>
      </c>
    </row>
    <row r="34" spans="1:4" x14ac:dyDescent="0.25">
      <c r="A34" s="29"/>
      <c r="B34" s="25" t="s">
        <v>58</v>
      </c>
      <c r="C34" s="44"/>
      <c r="D34" s="24">
        <v>343749.15</v>
      </c>
    </row>
    <row r="35" spans="1:4" s="39" customFormat="1" x14ac:dyDescent="0.25">
      <c r="A35" s="29"/>
      <c r="B35" s="41" t="s">
        <v>73</v>
      </c>
      <c r="C35" s="40"/>
      <c r="D35" s="5">
        <f>SUM(D36:D39)</f>
        <v>298833.30000000005</v>
      </c>
    </row>
    <row r="36" spans="1:4" x14ac:dyDescent="0.25">
      <c r="A36" s="29"/>
      <c r="B36" s="25" t="s">
        <v>72</v>
      </c>
      <c r="C36" s="44" t="s">
        <v>71</v>
      </c>
      <c r="D36" s="24">
        <v>235000.76</v>
      </c>
    </row>
    <row r="37" spans="1:4" s="39" customFormat="1" x14ac:dyDescent="0.25">
      <c r="A37" s="29"/>
      <c r="B37" s="25" t="s">
        <v>70</v>
      </c>
      <c r="C37" s="44" t="s">
        <v>69</v>
      </c>
      <c r="D37" s="24">
        <v>7716</v>
      </c>
    </row>
    <row r="38" spans="1:4" ht="45" x14ac:dyDescent="0.25">
      <c r="A38" s="29"/>
      <c r="B38" s="25" t="s">
        <v>68</v>
      </c>
      <c r="C38" s="44" t="s">
        <v>67</v>
      </c>
      <c r="D38" s="24">
        <v>1185.32</v>
      </c>
    </row>
    <row r="39" spans="1:4" s="39" customFormat="1" x14ac:dyDescent="0.25">
      <c r="A39" s="29"/>
      <c r="B39" s="25" t="s">
        <v>58</v>
      </c>
      <c r="C39" s="44"/>
      <c r="D39" s="24">
        <v>54931.22</v>
      </c>
    </row>
    <row r="40" spans="1:4" x14ac:dyDescent="0.25">
      <c r="A40" s="29"/>
      <c r="B40" s="41" t="s">
        <v>66</v>
      </c>
      <c r="C40" s="40"/>
      <c r="D40" s="5">
        <f>D41</f>
        <v>109762.96</v>
      </c>
    </row>
    <row r="41" spans="1:4" x14ac:dyDescent="0.25">
      <c r="A41" s="29"/>
      <c r="B41" s="25" t="s">
        <v>65</v>
      </c>
      <c r="C41" s="44" t="s">
        <v>64</v>
      </c>
      <c r="D41" s="24">
        <v>109762.96</v>
      </c>
    </row>
    <row r="42" spans="1:4" s="39" customFormat="1" x14ac:dyDescent="0.25">
      <c r="A42" s="29"/>
      <c r="B42" s="41" t="s">
        <v>63</v>
      </c>
      <c r="C42" s="40"/>
      <c r="D42" s="5">
        <f>SUM(D43:D44)</f>
        <v>127435.1</v>
      </c>
    </row>
    <row r="43" spans="1:4" ht="30" x14ac:dyDescent="0.25">
      <c r="A43" s="29"/>
      <c r="B43" s="43" t="s">
        <v>62</v>
      </c>
      <c r="C43" s="42"/>
      <c r="D43" s="24">
        <v>1000</v>
      </c>
    </row>
    <row r="44" spans="1:4" x14ac:dyDescent="0.25">
      <c r="A44" s="29"/>
      <c r="B44" s="25" t="s">
        <v>58</v>
      </c>
      <c r="C44" s="25"/>
      <c r="D44" s="24">
        <v>126435.1</v>
      </c>
    </row>
    <row r="45" spans="1:4" x14ac:dyDescent="0.25">
      <c r="A45" s="29"/>
      <c r="B45" s="41" t="s">
        <v>61</v>
      </c>
      <c r="C45" s="40"/>
      <c r="D45" s="5">
        <f>SUM(D46:D47)</f>
        <v>123804.01000000001</v>
      </c>
    </row>
    <row r="46" spans="1:4" x14ac:dyDescent="0.25">
      <c r="A46" s="29"/>
      <c r="B46" s="25" t="s">
        <v>60</v>
      </c>
      <c r="C46" s="25"/>
      <c r="D46" s="24">
        <v>27755.599999999999</v>
      </c>
    </row>
    <row r="47" spans="1:4" s="39" customFormat="1" x14ac:dyDescent="0.25">
      <c r="A47" s="29"/>
      <c r="B47" s="25" t="s">
        <v>58</v>
      </c>
      <c r="C47" s="25"/>
      <c r="D47" s="24">
        <v>96048.41</v>
      </c>
    </row>
    <row r="48" spans="1:4" s="39" customFormat="1" x14ac:dyDescent="0.25">
      <c r="A48" s="29"/>
      <c r="B48" s="41" t="s">
        <v>59</v>
      </c>
      <c r="C48" s="40"/>
      <c r="D48" s="5">
        <f>SUM(D49:D52)</f>
        <v>629162.21</v>
      </c>
    </row>
    <row r="49" spans="1:4" s="39" customFormat="1" x14ac:dyDescent="0.25">
      <c r="A49" s="29"/>
      <c r="B49" s="25" t="s">
        <v>58</v>
      </c>
      <c r="C49" s="25"/>
      <c r="D49" s="24">
        <v>356497.34</v>
      </c>
    </row>
    <row r="50" spans="1:4" s="39" customFormat="1" x14ac:dyDescent="0.25">
      <c r="A50" s="29"/>
      <c r="B50" s="25" t="s">
        <v>57</v>
      </c>
      <c r="C50" s="25"/>
      <c r="D50" s="24">
        <v>28554.35</v>
      </c>
    </row>
    <row r="51" spans="1:4" x14ac:dyDescent="0.25">
      <c r="A51" s="29"/>
      <c r="B51" s="25" t="s">
        <v>56</v>
      </c>
      <c r="C51" s="25"/>
      <c r="D51" s="24">
        <v>161.69999999999999</v>
      </c>
    </row>
    <row r="52" spans="1:4" ht="30" x14ac:dyDescent="0.25">
      <c r="A52" s="29"/>
      <c r="B52" s="25" t="s">
        <v>55</v>
      </c>
      <c r="C52" s="25" t="s">
        <v>54</v>
      </c>
      <c r="D52" s="24">
        <v>243948.82</v>
      </c>
    </row>
    <row r="53" spans="1:4" x14ac:dyDescent="0.25">
      <c r="A53" s="29"/>
      <c r="B53" s="38" t="s">
        <v>53</v>
      </c>
      <c r="C53" s="25"/>
      <c r="D53" s="5">
        <f>D24+D27+D31+D35+D40+D42+D45+D48</f>
        <v>2890161.13</v>
      </c>
    </row>
    <row r="54" spans="1:4" x14ac:dyDescent="0.25">
      <c r="A54" s="29"/>
      <c r="B54" s="38" t="s">
        <v>52</v>
      </c>
      <c r="C54" s="25" t="s">
        <v>51</v>
      </c>
      <c r="D54" s="5">
        <f>D14</f>
        <v>37505.83</v>
      </c>
    </row>
    <row r="55" spans="1:4" x14ac:dyDescent="0.25">
      <c r="A55" s="37" t="s">
        <v>50</v>
      </c>
      <c r="B55" s="36"/>
      <c r="C55" s="35"/>
      <c r="D55" s="5">
        <f>D53+D54</f>
        <v>2927666.96</v>
      </c>
    </row>
    <row r="56" spans="1:4" x14ac:dyDescent="0.25">
      <c r="A56" s="7" t="s">
        <v>49</v>
      </c>
      <c r="B56" s="34"/>
      <c r="C56" s="33"/>
      <c r="D56" s="5">
        <f>D15-D55</f>
        <v>-99945.850000000093</v>
      </c>
    </row>
    <row r="57" spans="1:4" x14ac:dyDescent="0.25">
      <c r="A57" s="7" t="s">
        <v>48</v>
      </c>
      <c r="B57" s="34"/>
      <c r="C57" s="33"/>
      <c r="D57" s="5">
        <f>D23-D55</f>
        <v>-177989.93999999994</v>
      </c>
    </row>
    <row r="58" spans="1:4" ht="15.75" x14ac:dyDescent="0.25">
      <c r="A58" s="15" t="s">
        <v>47</v>
      </c>
      <c r="B58" s="15"/>
      <c r="C58" s="15"/>
      <c r="D58" s="32"/>
    </row>
    <row r="59" spans="1:4" x14ac:dyDescent="0.25">
      <c r="A59" s="29" t="s">
        <v>46</v>
      </c>
      <c r="B59" s="25" t="s">
        <v>37</v>
      </c>
      <c r="C59" s="27" t="s">
        <v>36</v>
      </c>
      <c r="D59" s="24">
        <v>563700.52</v>
      </c>
    </row>
    <row r="60" spans="1:4" x14ac:dyDescent="0.25">
      <c r="A60" s="29"/>
      <c r="B60" s="25" t="s">
        <v>35</v>
      </c>
      <c r="C60" s="28"/>
      <c r="D60" s="24">
        <v>191733.03</v>
      </c>
    </row>
    <row r="61" spans="1:4" x14ac:dyDescent="0.25">
      <c r="A61" s="29"/>
      <c r="B61" s="25" t="s">
        <v>34</v>
      </c>
      <c r="C61" s="26"/>
      <c r="D61" s="24">
        <f>D79</f>
        <v>2554392.96</v>
      </c>
    </row>
    <row r="62" spans="1:4" x14ac:dyDescent="0.25">
      <c r="A62" s="29"/>
      <c r="B62" s="25" t="s">
        <v>33</v>
      </c>
      <c r="C62" s="27" t="s">
        <v>32</v>
      </c>
      <c r="D62" s="24">
        <v>326279.21000000002</v>
      </c>
    </row>
    <row r="63" spans="1:4" x14ac:dyDescent="0.25">
      <c r="A63" s="29"/>
      <c r="B63" s="25" t="s">
        <v>31</v>
      </c>
      <c r="C63" s="26"/>
      <c r="D63" s="24">
        <v>318636.7</v>
      </c>
    </row>
    <row r="64" spans="1:4" x14ac:dyDescent="0.25">
      <c r="A64" s="29"/>
      <c r="B64" s="25" t="s">
        <v>30</v>
      </c>
      <c r="C64" s="18" t="s">
        <v>29</v>
      </c>
      <c r="D64" s="24">
        <v>915584.74</v>
      </c>
    </row>
    <row r="65" spans="1:4" x14ac:dyDescent="0.25">
      <c r="A65" s="29"/>
      <c r="B65" s="25" t="s">
        <v>28</v>
      </c>
      <c r="C65" s="18" t="s">
        <v>27</v>
      </c>
      <c r="D65" s="24">
        <v>349597.72</v>
      </c>
    </row>
    <row r="66" spans="1:4" x14ac:dyDescent="0.25">
      <c r="A66" s="29"/>
      <c r="B66" s="25" t="s">
        <v>45</v>
      </c>
      <c r="C66" s="31" t="s">
        <v>41</v>
      </c>
      <c r="D66" s="24">
        <v>14426.79</v>
      </c>
    </row>
    <row r="67" spans="1:4" x14ac:dyDescent="0.25">
      <c r="A67" s="29"/>
      <c r="B67" s="23" t="s">
        <v>44</v>
      </c>
      <c r="C67" s="22"/>
      <c r="D67" s="5">
        <f>SUM(D59:D66)</f>
        <v>5234351.67</v>
      </c>
    </row>
    <row r="68" spans="1:4" x14ac:dyDescent="0.25">
      <c r="A68" s="29" t="s">
        <v>43</v>
      </c>
      <c r="B68" s="25" t="s">
        <v>37</v>
      </c>
      <c r="C68" s="27" t="s">
        <v>36</v>
      </c>
      <c r="D68" s="24">
        <v>557434.11</v>
      </c>
    </row>
    <row r="69" spans="1:4" x14ac:dyDescent="0.25">
      <c r="A69" s="29"/>
      <c r="B69" s="25" t="s">
        <v>35</v>
      </c>
      <c r="C69" s="28"/>
      <c r="D69" s="24">
        <v>189706.46</v>
      </c>
    </row>
    <row r="70" spans="1:4" x14ac:dyDescent="0.25">
      <c r="A70" s="29"/>
      <c r="B70" s="25" t="s">
        <v>34</v>
      </c>
      <c r="C70" s="26"/>
      <c r="D70" s="24">
        <v>2142798.7200000002</v>
      </c>
    </row>
    <row r="71" spans="1:4" x14ac:dyDescent="0.25">
      <c r="A71" s="29"/>
      <c r="B71" s="25" t="s">
        <v>33</v>
      </c>
      <c r="C71" s="27" t="s">
        <v>32</v>
      </c>
      <c r="D71" s="24">
        <v>313778.37</v>
      </c>
    </row>
    <row r="72" spans="1:4" x14ac:dyDescent="0.25">
      <c r="A72" s="29"/>
      <c r="B72" s="25" t="s">
        <v>31</v>
      </c>
      <c r="C72" s="26"/>
      <c r="D72" s="24">
        <v>308887.27</v>
      </c>
    </row>
    <row r="73" spans="1:4" x14ac:dyDescent="0.25">
      <c r="A73" s="29"/>
      <c r="B73" s="25" t="s">
        <v>30</v>
      </c>
      <c r="C73" s="18" t="s">
        <v>29</v>
      </c>
      <c r="D73" s="24">
        <v>840460.99</v>
      </c>
    </row>
    <row r="74" spans="1:4" x14ac:dyDescent="0.25">
      <c r="A74" s="29"/>
      <c r="B74" s="25" t="s">
        <v>28</v>
      </c>
      <c r="C74" s="18" t="s">
        <v>27</v>
      </c>
      <c r="D74" s="24">
        <v>333054.23</v>
      </c>
    </row>
    <row r="75" spans="1:4" x14ac:dyDescent="0.25">
      <c r="A75" s="29"/>
      <c r="B75" s="25" t="s">
        <v>42</v>
      </c>
      <c r="C75" s="30" t="s">
        <v>41</v>
      </c>
      <c r="D75" s="24">
        <v>0</v>
      </c>
    </row>
    <row r="76" spans="1:4" x14ac:dyDescent="0.25">
      <c r="A76" s="29"/>
      <c r="B76" s="23" t="s">
        <v>40</v>
      </c>
      <c r="C76" s="22"/>
      <c r="D76" s="5">
        <f>SUM(D68:D75)</f>
        <v>4686120.1500000004</v>
      </c>
    </row>
    <row r="77" spans="1:4" x14ac:dyDescent="0.25">
      <c r="A77" s="14" t="s">
        <v>39</v>
      </c>
      <c r="B77" s="25" t="s">
        <v>37</v>
      </c>
      <c r="C77" s="27" t="s">
        <v>36</v>
      </c>
      <c r="D77" s="24">
        <v>712659.36</v>
      </c>
    </row>
    <row r="78" spans="1:4" x14ac:dyDescent="0.25">
      <c r="A78" s="14"/>
      <c r="B78" s="25" t="s">
        <v>35</v>
      </c>
      <c r="C78" s="28"/>
      <c r="D78" s="24">
        <v>143111.20000000001</v>
      </c>
    </row>
    <row r="79" spans="1:4" x14ac:dyDescent="0.25">
      <c r="A79" s="14"/>
      <c r="B79" s="25" t="s">
        <v>34</v>
      </c>
      <c r="C79" s="26"/>
      <c r="D79" s="24">
        <v>2554392.96</v>
      </c>
    </row>
    <row r="80" spans="1:4" x14ac:dyDescent="0.25">
      <c r="A80" s="14"/>
      <c r="B80" s="25" t="s">
        <v>33</v>
      </c>
      <c r="C80" s="27" t="s">
        <v>32</v>
      </c>
      <c r="D80" s="24">
        <v>633059.71</v>
      </c>
    </row>
    <row r="81" spans="1:4" x14ac:dyDescent="0.25">
      <c r="A81" s="14"/>
      <c r="B81" s="25" t="s">
        <v>31</v>
      </c>
      <c r="C81" s="26"/>
      <c r="D81" s="24">
        <v>536671.69999999995</v>
      </c>
    </row>
    <row r="82" spans="1:4" x14ac:dyDescent="0.25">
      <c r="A82" s="14"/>
      <c r="B82" s="25" t="s">
        <v>30</v>
      </c>
      <c r="C82" s="18" t="s">
        <v>29</v>
      </c>
      <c r="D82" s="24">
        <v>868403.3</v>
      </c>
    </row>
    <row r="83" spans="1:4" x14ac:dyDescent="0.25">
      <c r="A83" s="14"/>
      <c r="B83" s="25" t="s">
        <v>28</v>
      </c>
      <c r="C83" s="18" t="s">
        <v>27</v>
      </c>
      <c r="D83" s="24">
        <v>276629.78999999998</v>
      </c>
    </row>
    <row r="84" spans="1:4" x14ac:dyDescent="0.25">
      <c r="A84" s="14"/>
      <c r="B84" s="23" t="s">
        <v>26</v>
      </c>
      <c r="C84" s="22"/>
      <c r="D84" s="5">
        <f>SUM(D77:D83)</f>
        <v>5724928.0199999996</v>
      </c>
    </row>
    <row r="85" spans="1:4" x14ac:dyDescent="0.25">
      <c r="A85" s="14" t="s">
        <v>38</v>
      </c>
      <c r="B85" s="25" t="s">
        <v>37</v>
      </c>
      <c r="C85" s="27" t="s">
        <v>36</v>
      </c>
      <c r="D85" s="24">
        <f>D77</f>
        <v>712659.36</v>
      </c>
    </row>
    <row r="86" spans="1:4" x14ac:dyDescent="0.25">
      <c r="A86" s="14"/>
      <c r="B86" s="25" t="s">
        <v>35</v>
      </c>
      <c r="C86" s="28"/>
      <c r="D86" s="24">
        <f>D78</f>
        <v>143111.20000000001</v>
      </c>
    </row>
    <row r="87" spans="1:4" x14ac:dyDescent="0.25">
      <c r="A87" s="14"/>
      <c r="B87" s="25" t="s">
        <v>34</v>
      </c>
      <c r="C87" s="26"/>
      <c r="D87" s="24">
        <f>D79</f>
        <v>2554392.96</v>
      </c>
    </row>
    <row r="88" spans="1:4" x14ac:dyDescent="0.25">
      <c r="A88" s="14"/>
      <c r="B88" s="25" t="s">
        <v>33</v>
      </c>
      <c r="C88" s="27" t="s">
        <v>32</v>
      </c>
      <c r="D88" s="24">
        <f>D80</f>
        <v>633059.71</v>
      </c>
    </row>
    <row r="89" spans="1:4" x14ac:dyDescent="0.25">
      <c r="A89" s="14"/>
      <c r="B89" s="25" t="s">
        <v>31</v>
      </c>
      <c r="C89" s="26"/>
      <c r="D89" s="24">
        <f>D81</f>
        <v>536671.69999999995</v>
      </c>
    </row>
    <row r="90" spans="1:4" x14ac:dyDescent="0.25">
      <c r="A90" s="14"/>
      <c r="B90" s="25" t="s">
        <v>30</v>
      </c>
      <c r="C90" s="18" t="s">
        <v>29</v>
      </c>
      <c r="D90" s="24">
        <f>D82</f>
        <v>868403.3</v>
      </c>
    </row>
    <row r="91" spans="1:4" x14ac:dyDescent="0.25">
      <c r="A91" s="14"/>
      <c r="B91" s="25" t="s">
        <v>28</v>
      </c>
      <c r="C91" s="18" t="s">
        <v>27</v>
      </c>
      <c r="D91" s="24">
        <f>D83</f>
        <v>276629.78999999998</v>
      </c>
    </row>
    <row r="92" spans="1:4" x14ac:dyDescent="0.25">
      <c r="A92" s="14"/>
      <c r="B92" s="23" t="s">
        <v>26</v>
      </c>
      <c r="C92" s="22"/>
      <c r="D92" s="5">
        <f>D84</f>
        <v>5724928.0199999996</v>
      </c>
    </row>
    <row r="93" spans="1:4" x14ac:dyDescent="0.25">
      <c r="A93" s="7" t="s">
        <v>25</v>
      </c>
      <c r="B93" s="7"/>
      <c r="C93" s="21"/>
      <c r="D93" s="5">
        <f>D67-D84</f>
        <v>-490576.34999999963</v>
      </c>
    </row>
    <row r="94" spans="1:4" x14ac:dyDescent="0.25">
      <c r="A94" s="7" t="s">
        <v>24</v>
      </c>
      <c r="B94" s="7"/>
      <c r="C94" s="21"/>
      <c r="D94" s="5">
        <f>D76-D84</f>
        <v>-1038807.8699999992</v>
      </c>
    </row>
    <row r="95" spans="1:4" ht="15.75" x14ac:dyDescent="0.25">
      <c r="A95" s="20" t="s">
        <v>23</v>
      </c>
      <c r="B95" s="20"/>
      <c r="C95" s="20"/>
      <c r="D95" s="20"/>
    </row>
    <row r="96" spans="1:4" x14ac:dyDescent="0.25">
      <c r="A96" s="14" t="s">
        <v>22</v>
      </c>
      <c r="B96" s="12" t="s">
        <v>21</v>
      </c>
      <c r="C96" s="19"/>
      <c r="D96" s="5">
        <v>863270.14</v>
      </c>
    </row>
    <row r="97" spans="1:4" x14ac:dyDescent="0.25">
      <c r="A97" s="14"/>
      <c r="B97" s="12" t="s">
        <v>20</v>
      </c>
      <c r="C97" s="19"/>
      <c r="D97" s="5">
        <v>31757.040000000001</v>
      </c>
    </row>
    <row r="98" spans="1:4" ht="30" x14ac:dyDescent="0.25">
      <c r="A98" s="14"/>
      <c r="B98" s="13" t="s">
        <v>19</v>
      </c>
      <c r="C98" s="19"/>
      <c r="D98" s="5">
        <v>1592914.52</v>
      </c>
    </row>
    <row r="99" spans="1:4" x14ac:dyDescent="0.25">
      <c r="A99" s="14"/>
      <c r="B99" s="12" t="s">
        <v>18</v>
      </c>
      <c r="C99" s="19"/>
      <c r="D99" s="5">
        <v>3475393</v>
      </c>
    </row>
    <row r="100" spans="1:4" ht="89.25" x14ac:dyDescent="0.25">
      <c r="A100" s="14"/>
      <c r="B100" s="12" t="s">
        <v>17</v>
      </c>
      <c r="C100" s="18" t="s">
        <v>16</v>
      </c>
      <c r="D100" s="5">
        <v>1217320.69</v>
      </c>
    </row>
    <row r="101" spans="1:4" ht="15.75" x14ac:dyDescent="0.25">
      <c r="A101" s="17" t="s">
        <v>15</v>
      </c>
      <c r="B101" s="17"/>
      <c r="C101" s="17"/>
      <c r="D101" s="17"/>
    </row>
    <row r="102" spans="1:4" ht="18.75" x14ac:dyDescent="0.3">
      <c r="A102" s="14" t="s">
        <v>14</v>
      </c>
      <c r="B102" s="12" t="s">
        <v>13</v>
      </c>
      <c r="C102" s="16"/>
      <c r="D102" s="5">
        <v>6</v>
      </c>
    </row>
    <row r="103" spans="1:4" ht="18.75" x14ac:dyDescent="0.3">
      <c r="A103" s="14"/>
      <c r="B103" s="12" t="s">
        <v>12</v>
      </c>
      <c r="C103" s="16"/>
      <c r="D103" s="5">
        <v>6</v>
      </c>
    </row>
    <row r="104" spans="1:4" ht="30.75" x14ac:dyDescent="0.3">
      <c r="A104" s="14"/>
      <c r="B104" s="13" t="s">
        <v>11</v>
      </c>
      <c r="C104" s="16"/>
      <c r="D104" s="5">
        <v>252963.74</v>
      </c>
    </row>
    <row r="105" spans="1:4" ht="15.75" x14ac:dyDescent="0.25">
      <c r="A105" s="15" t="s">
        <v>10</v>
      </c>
      <c r="B105" s="15"/>
      <c r="C105" s="15"/>
      <c r="D105" s="15"/>
    </row>
    <row r="106" spans="1:4" x14ac:dyDescent="0.25">
      <c r="A106" s="14" t="s">
        <v>9</v>
      </c>
      <c r="B106" s="12" t="s">
        <v>8</v>
      </c>
      <c r="C106" s="12" t="s">
        <v>7</v>
      </c>
      <c r="D106" s="5">
        <v>0</v>
      </c>
    </row>
    <row r="107" spans="1:4" ht="30" x14ac:dyDescent="0.25">
      <c r="A107" s="14"/>
      <c r="B107" s="12" t="s">
        <v>6</v>
      </c>
      <c r="C107" s="12" t="s">
        <v>5</v>
      </c>
      <c r="D107" s="5">
        <v>121500</v>
      </c>
    </row>
    <row r="108" spans="1:4" x14ac:dyDescent="0.25">
      <c r="A108" s="14"/>
      <c r="B108" s="12" t="s">
        <v>4</v>
      </c>
      <c r="C108" s="12"/>
      <c r="D108" s="5">
        <v>0</v>
      </c>
    </row>
    <row r="109" spans="1:4" x14ac:dyDescent="0.25">
      <c r="A109" s="14"/>
      <c r="B109" s="13" t="s">
        <v>3</v>
      </c>
      <c r="C109" s="12" t="s">
        <v>2</v>
      </c>
      <c r="D109" s="5">
        <v>121500</v>
      </c>
    </row>
    <row r="110" spans="1:4" ht="18.75" x14ac:dyDescent="0.3">
      <c r="A110" s="11"/>
      <c r="B110" s="10"/>
      <c r="C110" s="9"/>
      <c r="D110" s="8"/>
    </row>
    <row r="111" spans="1:4" x14ac:dyDescent="0.25">
      <c r="A111" s="7" t="s">
        <v>1</v>
      </c>
      <c r="B111" s="7"/>
      <c r="C111" s="6"/>
      <c r="D111" s="5">
        <v>1564980.14</v>
      </c>
    </row>
    <row r="112" spans="1:4" x14ac:dyDescent="0.25">
      <c r="A112" s="4" t="s">
        <v>0</v>
      </c>
      <c r="C112" s="3"/>
      <c r="D112" s="2"/>
    </row>
  </sheetData>
  <mergeCells count="49">
    <mergeCell ref="A102:A104"/>
    <mergeCell ref="A111:B111"/>
    <mergeCell ref="A93:B93"/>
    <mergeCell ref="A94:B94"/>
    <mergeCell ref="A101:D101"/>
    <mergeCell ref="A105:D105"/>
    <mergeCell ref="A106:A109"/>
    <mergeCell ref="A95:D95"/>
    <mergeCell ref="A96:A100"/>
    <mergeCell ref="A55:B55"/>
    <mergeCell ref="A56:B56"/>
    <mergeCell ref="A57:B57"/>
    <mergeCell ref="A58:C58"/>
    <mergeCell ref="A59:A67"/>
    <mergeCell ref="C59:C61"/>
    <mergeCell ref="C62:C63"/>
    <mergeCell ref="B67:C67"/>
    <mergeCell ref="A24:A54"/>
    <mergeCell ref="B27:C27"/>
    <mergeCell ref="B31:C31"/>
    <mergeCell ref="B35:C35"/>
    <mergeCell ref="B24:C24"/>
    <mergeCell ref="B48:C48"/>
    <mergeCell ref="B76:C76"/>
    <mergeCell ref="A77:A84"/>
    <mergeCell ref="C77:C79"/>
    <mergeCell ref="C80:C81"/>
    <mergeCell ref="B84:C84"/>
    <mergeCell ref="A16:A22"/>
    <mergeCell ref="A23:B23"/>
    <mergeCell ref="B40:C40"/>
    <mergeCell ref="B42:C42"/>
    <mergeCell ref="B45:C45"/>
    <mergeCell ref="A85:A92"/>
    <mergeCell ref="C85:C87"/>
    <mergeCell ref="C88:C89"/>
    <mergeCell ref="B92:C92"/>
    <mergeCell ref="A7:B7"/>
    <mergeCell ref="A8:A14"/>
    <mergeCell ref="A15:B15"/>
    <mergeCell ref="C68:C70"/>
    <mergeCell ref="C71:C72"/>
    <mergeCell ref="A68:A76"/>
    <mergeCell ref="A1:C1"/>
    <mergeCell ref="A2:C2"/>
    <mergeCell ref="A3:C3"/>
    <mergeCell ref="A4:C4"/>
    <mergeCell ref="A6:C6"/>
    <mergeCell ref="A5:C5"/>
  </mergeCells>
  <conditionalFormatting sqref="B96">
    <cfRule type="duplicateValues" dxfId="10" priority="11"/>
  </conditionalFormatting>
  <conditionalFormatting sqref="B98">
    <cfRule type="duplicateValues" dxfId="9" priority="10"/>
  </conditionalFormatting>
  <conditionalFormatting sqref="B102">
    <cfRule type="duplicateValues" dxfId="8" priority="8"/>
  </conditionalFormatting>
  <conditionalFormatting sqref="B104 B110">
    <cfRule type="duplicateValues" dxfId="7" priority="9"/>
  </conditionalFormatting>
  <conditionalFormatting sqref="B109">
    <cfRule type="duplicateValues" dxfId="6" priority="6"/>
  </conditionalFormatting>
  <conditionalFormatting sqref="C108">
    <cfRule type="duplicateValues" dxfId="5" priority="5"/>
  </conditionalFormatting>
  <conditionalFormatting sqref="B106">
    <cfRule type="duplicateValues" dxfId="4" priority="4"/>
  </conditionalFormatting>
  <conditionalFormatting sqref="C107">
    <cfRule type="duplicateValues" dxfId="3" priority="3"/>
  </conditionalFormatting>
  <conditionalFormatting sqref="C106">
    <cfRule type="duplicateValues" dxfId="2" priority="2"/>
  </conditionalFormatting>
  <conditionalFormatting sqref="C109">
    <cfRule type="duplicateValues" dxfId="1" priority="1"/>
  </conditionalFormatting>
  <conditionalFormatting sqref="B107">
    <cfRule type="duplicateValues" dxfId="0" priority="7"/>
  </conditionalFormatting>
  <pageMargins left="0.70866141732283472" right="0" top="0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2021-03-31T12:54:21Z</dcterms:created>
  <dcterms:modified xsi:type="dcterms:W3CDTF">2021-03-31T12:55:12Z</dcterms:modified>
</cp:coreProperties>
</file>