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sti\Documents\Сайт УК\Отчеты за прошедший год\Отчеты за 2020\"/>
    </mc:Choice>
  </mc:AlternateContent>
  <xr:revisionPtr revIDLastSave="0" documentId="13_ncr:1_{37BC7E8F-5889-4E15-9956-2F2498E3C28F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Лист1" sheetId="1" r:id="rId1"/>
  </sheets>
  <definedNames>
    <definedName name="_xlnm._FilterDatabase" localSheetId="0" hidden="1">Лист1!$B$1:$B$116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94" i="1"/>
  <c r="D93" i="1"/>
  <c r="D92" i="1"/>
  <c r="D91" i="1"/>
  <c r="D90" i="1"/>
  <c r="D89" i="1"/>
  <c r="D88" i="1"/>
  <c r="D87" i="1"/>
  <c r="D95" i="1" s="1"/>
  <c r="D79" i="1"/>
  <c r="D64" i="1"/>
  <c r="D70" i="1" s="1"/>
  <c r="D57" i="1"/>
  <c r="D51" i="1"/>
  <c r="D48" i="1"/>
  <c r="D45" i="1"/>
  <c r="D43" i="1"/>
  <c r="D38" i="1"/>
  <c r="D34" i="1"/>
  <c r="D33" i="1" s="1"/>
  <c r="D27" i="1"/>
  <c r="D24" i="1"/>
  <c r="D21" i="1"/>
  <c r="D23" i="1" s="1"/>
  <c r="D13" i="1"/>
  <c r="D15" i="1" s="1"/>
  <c r="D96" i="1" l="1"/>
  <c r="D56" i="1"/>
  <c r="D58" i="1" s="1"/>
  <c r="D59" i="1" s="1"/>
  <c r="D97" i="1"/>
  <c r="D60" i="1" l="1"/>
</calcChain>
</file>

<file path=xl/sharedStrings.xml><?xml version="1.0" encoding="utf-8"?>
<sst xmlns="http://schemas.openxmlformats.org/spreadsheetml/2006/main" count="163" uniqueCount="117">
  <si>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</si>
  <si>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</si>
  <si>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2020 год.</t>
  </si>
  <si>
    <t>по адресу: Свердловская область, г. Екатеринбург,   ул. Репина д.№99</t>
  </si>
  <si>
    <t>Полезная площадь МКД - 8380,5 м2, в т.ч. площадь жилых помещений - 7300,4 м2, площадь нежилых помещений - 1080,10 м2</t>
  </si>
  <si>
    <t>1. Информация по статье "Содержание жилья"</t>
  </si>
  <si>
    <t>Период</t>
  </si>
  <si>
    <t>Примечание</t>
  </si>
  <si>
    <t>2020 год</t>
  </si>
  <si>
    <t>Начислено, руб.</t>
  </si>
  <si>
    <t>собственникам</t>
  </si>
  <si>
    <t>собственникам нежилых помещений</t>
  </si>
  <si>
    <t>найм</t>
  </si>
  <si>
    <t>содержание МОП</t>
  </si>
  <si>
    <t>содержание МОП 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</si>
  <si>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</si>
  <si>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</si>
  <si>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</si>
  <si>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</si>
  <si>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</t>
  </si>
  <si>
    <t>собственниками нежилых помещений</t>
  </si>
  <si>
    <t>содержание МОП 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</si>
  <si>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</si>
  <si>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</si>
  <si>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</si>
  <si>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</si>
  <si>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</si>
  <si>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</si>
  <si>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</si>
  <si>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</si>
  <si>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439 от 14.01.2019</t>
  </si>
  <si>
    <t>Асфальтирование придомовой территории (ямочный ремонт)</t>
  </si>
  <si>
    <t>ИП Афлитунов Р.Р. ИНН 666000258950</t>
  </si>
  <si>
    <t>Резка швов в асфальтобетоне</t>
  </si>
  <si>
    <t>Клининговые услуги</t>
  </si>
  <si>
    <t>Катаев А.С., Д-р №1 от 01.02.2015г., Д-р №26/02 от 01.03.2018</t>
  </si>
  <si>
    <t>Уборка МОП с применением дез.средств с апреля 2020года</t>
  </si>
  <si>
    <t>договор подряда от 16.03.2020г. с Катаев А.С.</t>
  </si>
  <si>
    <t>Работы по содержанию и ремонту оборудования и систем инженерно-технического обеспечения, входящих в состав ОИ</t>
  </si>
  <si>
    <t>Содержание МОП</t>
  </si>
  <si>
    <t>Поверка преобразователя расхода (ОДПУ)</t>
  </si>
  <si>
    <t>ООО "Метроконтроль" Договор 41/2020 от 17.06.2020г.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</si>
  <si>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</si>
  <si>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</si>
  <si>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</si>
  <si>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</si>
  <si>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</si>
  <si>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</si>
  <si>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09.01.2017 г.</t>
  </si>
  <si>
    <t>Страхование лифтов</t>
  </si>
  <si>
    <t>Филиал АО "Объединенная страховая компания" в г. Екатеринбург Свердловской области, Договор страхования №oskx11949543379000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</si>
  <si>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</si>
  <si>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</si>
  <si>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</si>
  <si>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</si>
  <si>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Аварийные работы в системе ХВС, ГВС и отопления в ночное и утреннее время</t>
  </si>
  <si>
    <t>Расходы по РКЦ и паспорт. столу</t>
  </si>
  <si>
    <t>Услуги банка, ЕРЦ</t>
  </si>
  <si>
    <t xml:space="preserve">Затраты на управление </t>
  </si>
  <si>
    <t>Амортизация основных средств</t>
  </si>
  <si>
    <t>Транспортные расходы</t>
  </si>
  <si>
    <t>Прочие расходы</t>
  </si>
  <si>
    <t>обслуживание орг.техники, канцтовары, связь,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</si>
  <si>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</si>
  <si>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</si>
  <si>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</si>
  <si>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</si>
  <si>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</si>
  <si>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</si>
  <si>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</si>
  <si>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</si>
  <si>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</si>
  <si>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</si>
  <si>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</si>
  <si>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</si>
  <si>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</si>
  <si>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</si>
  <si>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</si>
  <si>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</si>
  <si>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</si>
  <si>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</si>
  <si>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Собсвтенникам нежилых помещений</t>
  </si>
  <si>
    <t>за все виды коммунальных услуг</t>
  </si>
  <si>
    <t>итого начислено за КУ</t>
  </si>
  <si>
    <t>Оплачено за КУ, руб.</t>
  </si>
  <si>
    <t>Собственниками нежилых помещений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</si>
  <si>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</si>
  <si>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</si>
  <si>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</si>
  <si>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</si>
  <si>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</si>
  <si>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</si>
  <si>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(40705810916540002232)</t>
  </si>
  <si>
    <t>Движение денежных средств по статье "Капитальный ремонт"</t>
  </si>
  <si>
    <t>Начисленно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</si>
  <si>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</si>
  <si>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</si>
  <si>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</si>
  <si>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</si>
  <si>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</si>
  <si>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</si>
  <si>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</si>
  <si>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Направлено исковых заявлений в суд.</t>
  </si>
  <si>
    <t>Оплачено собственниками и нанимателями по результатам претензионно-исковой работы, руб.</t>
  </si>
  <si>
    <t>5.Информация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</si>
  <si>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</si>
  <si>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</si>
  <si>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 xml:space="preserve">"ОТИС Лифт"по дог.№B7ТU-2210/2210  от 11.03.2020г. №B7ТU-2211/2216  от 11.03.2020 (ремонт лифта)
"ОТИС Лифт" по дог.№B7ТU-2467/2467  от 28.09.2020 (ремонт электродвигателя главного привода лифта)
</t>
  </si>
  <si>
    <t>6.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</si>
  <si>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</si>
  <si>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Получено денежных средств от сдачи в аренду общего имущества, руб.</t>
  </si>
  <si>
    <t>"СтражЪ" по  дог.№ 104 от 01.04.2015г.</t>
  </si>
  <si>
    <t>Израсходовано денежных средств по статье "Аренда ОИ", руб.</t>
  </si>
  <si>
    <t>Остаток на статье "Аренда ОИ", руб.</t>
  </si>
  <si>
    <t>нарастающим итогом на 01.01.2021г</t>
  </si>
  <si>
    <t>Задолженность населения за жилищно-коммунальные услуги на конец отчетного периода руб.</t>
  </si>
  <si>
    <t>Исполнитель: экономист Дарьинцева Е.Л.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</si>
</sst>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4" fontId="2" fillId="0" borderId="0" xfId="0" applyNumberFormat="1" applyFont="1"/>
    <xf numFmtId="4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4" fontId="0" fillId="0" borderId="0" xfId="0" applyNumberFormat="1" applyFont="1"/>
    <xf numFmtId="4" fontId="8" fillId="0" borderId="4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Финансовый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6"/>
  <sheetViews>
    <sheetView tabSelected="1" topLeftCell="A105" workbookViewId="0">
      <selection activeCell="A108" sqref="A108:C108"/>
    </sheetView>
  </sheetViews>
  <sheetFormatPr defaultRowHeight="14.4" x14ac:dyDescent="0.3"/>
  <cols>
    <col min="1" max="1" width="18.88671875" customWidth="1"/>
    <col min="2" max="2" width="77.33203125" customWidth="1"/>
    <col min="3" max="3" width="26.5546875" customWidth="1"/>
    <col min="4" max="4" width="16.88671875" style="25" customWidth="1"/>
  </cols>
  <sheetData>
    <row r="1" spans="1:4" x14ac:dyDescent="0.3">
      <c r="A1" s="38" t="s">
        <v>0</v>
      </c>
      <c r="B1" s="38"/>
      <c r="C1" s="38"/>
      <c r="D1" s="1"/>
    </row>
    <row r="2" spans="1:4" x14ac:dyDescent="0.3">
      <c r="A2" s="39" t="s">
        <v>1</v>
      </c>
      <c r="B2" s="39"/>
      <c r="C2" s="39"/>
      <c r="D2" s="1"/>
    </row>
    <row r="3" spans="1:4" x14ac:dyDescent="0.3">
      <c r="A3" s="38" t="s">
        <v>2</v>
      </c>
      <c r="B3" s="38"/>
      <c r="C3" s="38"/>
      <c r="D3" s="1"/>
    </row>
    <row r="4" spans="1:4" ht="15.6" x14ac:dyDescent="0.3">
      <c r="A4" s="40" t="s">
        <v>3</v>
      </c>
      <c r="B4" s="40"/>
      <c r="C4" s="40"/>
      <c r="D4" s="1"/>
    </row>
    <row r="5" spans="1:4" x14ac:dyDescent="0.3">
      <c r="A5" s="41" t="s">
        <v>4</v>
      </c>
      <c r="B5" s="41"/>
      <c r="C5" s="41"/>
      <c r="D5" s="1"/>
    </row>
    <row r="6" spans="1:4" ht="15.6" x14ac:dyDescent="0.3">
      <c r="A6" s="37" t="s">
        <v>5</v>
      </c>
      <c r="B6" s="37"/>
      <c r="C6" s="37"/>
      <c r="D6" s="2"/>
    </row>
    <row r="7" spans="1:4" x14ac:dyDescent="0.3">
      <c r="A7" s="43" t="s">
        <v>6</v>
      </c>
      <c r="B7" s="44"/>
      <c r="C7" s="3" t="s">
        <v>7</v>
      </c>
      <c r="D7" s="4" t="s">
        <v>8</v>
      </c>
    </row>
    <row r="8" spans="1:4" ht="15.9" customHeight="1" x14ac:dyDescent="0.3">
      <c r="A8" s="45" t="s">
        <v>9</v>
      </c>
      <c r="B8" s="5" t="s">
        <v>10</v>
      </c>
      <c r="C8" s="5"/>
      <c r="D8" s="26">
        <v>2357868.96</v>
      </c>
    </row>
    <row r="9" spans="1:4" ht="15.9" customHeight="1" x14ac:dyDescent="0.3">
      <c r="A9" s="45"/>
      <c r="B9" s="5" t="s">
        <v>11</v>
      </c>
      <c r="C9" s="5"/>
      <c r="D9" s="26">
        <v>283564.56</v>
      </c>
    </row>
    <row r="10" spans="1:4" ht="15.9" customHeight="1" x14ac:dyDescent="0.3">
      <c r="A10" s="45"/>
      <c r="B10" s="5" t="s">
        <v>12</v>
      </c>
      <c r="C10" s="5"/>
      <c r="D10" s="26">
        <v>5602.08</v>
      </c>
    </row>
    <row r="11" spans="1:4" ht="15.9" customHeight="1" x14ac:dyDescent="0.3">
      <c r="A11" s="45"/>
      <c r="B11" s="5" t="s">
        <v>13</v>
      </c>
      <c r="C11" s="5"/>
      <c r="D11" s="26">
        <v>327903.3</v>
      </c>
    </row>
    <row r="12" spans="1:4" ht="15.9" customHeight="1" x14ac:dyDescent="0.3">
      <c r="A12" s="45"/>
      <c r="B12" s="5" t="s">
        <v>14</v>
      </c>
      <c r="C12" s="5"/>
      <c r="D12" s="26">
        <v>48523.199999999997</v>
      </c>
    </row>
    <row r="13" spans="1:4" ht="15.9" customHeight="1" x14ac:dyDescent="0.3">
      <c r="A13" s="45"/>
      <c r="B13" s="6" t="s">
        <v>15</v>
      </c>
      <c r="C13" s="6"/>
      <c r="D13" s="27">
        <f>SUM(D8:D12)</f>
        <v>3023462.1</v>
      </c>
    </row>
    <row r="14" spans="1:4" ht="15.9" customHeight="1" x14ac:dyDescent="0.3">
      <c r="A14" s="45"/>
      <c r="B14" s="6" t="s">
        <v>16</v>
      </c>
      <c r="C14" s="6"/>
      <c r="D14" s="27">
        <v>37400</v>
      </c>
    </row>
    <row r="15" spans="1:4" ht="15.9" customHeight="1" x14ac:dyDescent="0.3">
      <c r="A15" s="42" t="s">
        <v>17</v>
      </c>
      <c r="B15" s="43"/>
      <c r="C15" s="3"/>
      <c r="D15" s="27">
        <f>D13+D14</f>
        <v>3060862.1</v>
      </c>
    </row>
    <row r="16" spans="1:4" ht="15.9" customHeight="1" x14ac:dyDescent="0.3">
      <c r="A16" s="45" t="s">
        <v>18</v>
      </c>
      <c r="B16" s="5" t="s">
        <v>19</v>
      </c>
      <c r="C16" s="5"/>
      <c r="D16" s="26">
        <v>2161492.0299999998</v>
      </c>
    </row>
    <row r="17" spans="1:4" ht="15.9" customHeight="1" x14ac:dyDescent="0.3">
      <c r="A17" s="45"/>
      <c r="B17" s="5" t="s">
        <v>20</v>
      </c>
      <c r="C17" s="5"/>
      <c r="D17" s="26">
        <v>287800.09999999998</v>
      </c>
    </row>
    <row r="18" spans="1:4" ht="15.9" customHeight="1" x14ac:dyDescent="0.3">
      <c r="A18" s="45"/>
      <c r="B18" s="5" t="s">
        <v>12</v>
      </c>
      <c r="C18" s="5"/>
      <c r="D18" s="26">
        <v>4901.82</v>
      </c>
    </row>
    <row r="19" spans="1:4" ht="15.9" customHeight="1" x14ac:dyDescent="0.3">
      <c r="A19" s="45"/>
      <c r="B19" s="5" t="s">
        <v>13</v>
      </c>
      <c r="C19" s="5"/>
      <c r="D19" s="26">
        <v>300224.37</v>
      </c>
    </row>
    <row r="20" spans="1:4" ht="15.9" customHeight="1" x14ac:dyDescent="0.3">
      <c r="A20" s="45"/>
      <c r="B20" s="5" t="s">
        <v>21</v>
      </c>
      <c r="C20" s="5"/>
      <c r="D20" s="26">
        <v>49075.72</v>
      </c>
    </row>
    <row r="21" spans="1:4" ht="15.9" customHeight="1" x14ac:dyDescent="0.3">
      <c r="A21" s="45"/>
      <c r="B21" s="6" t="s">
        <v>15</v>
      </c>
      <c r="C21" s="6"/>
      <c r="D21" s="27">
        <f>SUM(D16:D20)</f>
        <v>2803494.04</v>
      </c>
    </row>
    <row r="22" spans="1:4" ht="15.9" customHeight="1" x14ac:dyDescent="0.3">
      <c r="A22" s="45"/>
      <c r="B22" s="6" t="s">
        <v>16</v>
      </c>
      <c r="C22" s="6"/>
      <c r="D22" s="26">
        <v>34293.949999999997</v>
      </c>
    </row>
    <row r="23" spans="1:4" ht="20.100000000000001" customHeight="1" x14ac:dyDescent="0.3">
      <c r="A23" s="42" t="s">
        <v>22</v>
      </c>
      <c r="B23" s="43"/>
      <c r="C23" s="3"/>
      <c r="D23" s="27">
        <f>D21+D22</f>
        <v>2837787.99</v>
      </c>
    </row>
    <row r="24" spans="1:4" x14ac:dyDescent="0.3">
      <c r="A24" s="45" t="s">
        <v>23</v>
      </c>
      <c r="B24" s="46" t="s">
        <v>24</v>
      </c>
      <c r="C24" s="46"/>
      <c r="D24" s="27">
        <f>SUM(D25:D26)</f>
        <v>220402.22</v>
      </c>
    </row>
    <row r="25" spans="1:4" ht="46.5" customHeight="1" x14ac:dyDescent="0.3">
      <c r="A25" s="45"/>
      <c r="B25" s="7" t="s">
        <v>25</v>
      </c>
      <c r="C25" s="8" t="s">
        <v>26</v>
      </c>
      <c r="D25" s="26">
        <v>76458.5</v>
      </c>
    </row>
    <row r="26" spans="1:4" x14ac:dyDescent="0.3">
      <c r="A26" s="45"/>
      <c r="B26" s="7" t="s">
        <v>27</v>
      </c>
      <c r="C26" s="9"/>
      <c r="D26" s="26">
        <v>143943.72</v>
      </c>
    </row>
    <row r="27" spans="1:4" x14ac:dyDescent="0.3">
      <c r="A27" s="45"/>
      <c r="B27" s="46" t="s">
        <v>28</v>
      </c>
      <c r="C27" s="46"/>
      <c r="D27" s="27">
        <f>SUM(D28:D32)</f>
        <v>660933.84</v>
      </c>
    </row>
    <row r="28" spans="1:4" ht="54" customHeight="1" x14ac:dyDescent="0.3">
      <c r="A28" s="45"/>
      <c r="B28" s="7" t="s">
        <v>29</v>
      </c>
      <c r="C28" s="8" t="s">
        <v>30</v>
      </c>
      <c r="D28" s="26">
        <v>422.1</v>
      </c>
    </row>
    <row r="29" spans="1:4" ht="29.25" customHeight="1" x14ac:dyDescent="0.3">
      <c r="A29" s="45"/>
      <c r="B29" s="7" t="s">
        <v>31</v>
      </c>
      <c r="C29" s="8" t="s">
        <v>32</v>
      </c>
      <c r="D29" s="26">
        <v>12000</v>
      </c>
    </row>
    <row r="30" spans="1:4" ht="29.25" customHeight="1" x14ac:dyDescent="0.3">
      <c r="A30" s="45"/>
      <c r="B30" s="7" t="s">
        <v>33</v>
      </c>
      <c r="C30" s="8" t="s">
        <v>32</v>
      </c>
      <c r="D30" s="26">
        <v>2210</v>
      </c>
    </row>
    <row r="31" spans="1:4" ht="36" x14ac:dyDescent="0.3">
      <c r="A31" s="45"/>
      <c r="B31" s="7" t="s">
        <v>34</v>
      </c>
      <c r="C31" s="8" t="s">
        <v>35</v>
      </c>
      <c r="D31" s="26">
        <v>626551.56999999995</v>
      </c>
    </row>
    <row r="32" spans="1:4" ht="24" x14ac:dyDescent="0.3">
      <c r="A32" s="45"/>
      <c r="B32" s="7" t="s">
        <v>36</v>
      </c>
      <c r="C32" s="8" t="s">
        <v>37</v>
      </c>
      <c r="D32" s="26">
        <v>19750.169999999998</v>
      </c>
    </row>
    <row r="33" spans="1:4" ht="32.25" customHeight="1" x14ac:dyDescent="0.3">
      <c r="A33" s="45"/>
      <c r="B33" s="46" t="s">
        <v>38</v>
      </c>
      <c r="C33" s="46"/>
      <c r="D33" s="27">
        <f>SUM(D34:D37)</f>
        <v>758960.38</v>
      </c>
    </row>
    <row r="34" spans="1:4" x14ac:dyDescent="0.3">
      <c r="A34" s="45"/>
      <c r="B34" s="7" t="s">
        <v>39</v>
      </c>
      <c r="C34" s="9"/>
      <c r="D34" s="26">
        <f>D11+D12</f>
        <v>376426.5</v>
      </c>
    </row>
    <row r="35" spans="1:4" ht="30.75" customHeight="1" x14ac:dyDescent="0.3">
      <c r="A35" s="45"/>
      <c r="B35" s="7" t="s">
        <v>40</v>
      </c>
      <c r="C35" s="8" t="s">
        <v>41</v>
      </c>
      <c r="D35" s="26">
        <v>7300</v>
      </c>
    </row>
    <row r="36" spans="1:4" ht="36" x14ac:dyDescent="0.3">
      <c r="A36" s="45"/>
      <c r="B36" s="7" t="s">
        <v>42</v>
      </c>
      <c r="C36" s="8" t="s">
        <v>43</v>
      </c>
      <c r="D36" s="26">
        <v>1093.75</v>
      </c>
    </row>
    <row r="37" spans="1:4" x14ac:dyDescent="0.3">
      <c r="A37" s="45"/>
      <c r="B37" s="7" t="s">
        <v>27</v>
      </c>
      <c r="C37" s="9"/>
      <c r="D37" s="26">
        <v>374140.13</v>
      </c>
    </row>
    <row r="38" spans="1:4" x14ac:dyDescent="0.3">
      <c r="A38" s="45"/>
      <c r="B38" s="46" t="s">
        <v>44</v>
      </c>
      <c r="C38" s="46"/>
      <c r="D38" s="27">
        <f>SUM(D39:D42)</f>
        <v>337261.13999999996</v>
      </c>
    </row>
    <row r="39" spans="1:4" ht="24" x14ac:dyDescent="0.3">
      <c r="A39" s="45"/>
      <c r="B39" s="7" t="s">
        <v>45</v>
      </c>
      <c r="C39" s="8" t="s">
        <v>46</v>
      </c>
      <c r="D39" s="26">
        <v>265304.24</v>
      </c>
    </row>
    <row r="40" spans="1:4" ht="24" x14ac:dyDescent="0.3">
      <c r="A40" s="45"/>
      <c r="B40" s="7" t="s">
        <v>47</v>
      </c>
      <c r="C40" s="8" t="s">
        <v>48</v>
      </c>
      <c r="D40" s="26">
        <v>10758</v>
      </c>
    </row>
    <row r="41" spans="1:4" ht="60" x14ac:dyDescent="0.3">
      <c r="A41" s="45"/>
      <c r="B41" s="7" t="s">
        <v>49</v>
      </c>
      <c r="C41" s="8" t="s">
        <v>50</v>
      </c>
      <c r="D41" s="26">
        <v>1777.98</v>
      </c>
    </row>
    <row r="42" spans="1:4" x14ac:dyDescent="0.3">
      <c r="A42" s="45"/>
      <c r="B42" s="7" t="s">
        <v>27</v>
      </c>
      <c r="C42" s="9"/>
      <c r="D42" s="26">
        <v>59420.92</v>
      </c>
    </row>
    <row r="43" spans="1:4" x14ac:dyDescent="0.3">
      <c r="A43" s="45"/>
      <c r="B43" s="46" t="s">
        <v>51</v>
      </c>
      <c r="C43" s="46"/>
      <c r="D43" s="27">
        <f>D44</f>
        <v>123913.88</v>
      </c>
    </row>
    <row r="44" spans="1:4" ht="24" x14ac:dyDescent="0.3">
      <c r="A44" s="45"/>
      <c r="B44" s="7" t="s">
        <v>52</v>
      </c>
      <c r="C44" s="8" t="s">
        <v>53</v>
      </c>
      <c r="D44" s="26">
        <v>123913.88</v>
      </c>
    </row>
    <row r="45" spans="1:4" x14ac:dyDescent="0.3">
      <c r="A45" s="45"/>
      <c r="B45" s="46" t="s">
        <v>54</v>
      </c>
      <c r="C45" s="46"/>
      <c r="D45" s="27">
        <f>SUM(D46:D47)</f>
        <v>139769.03</v>
      </c>
    </row>
    <row r="46" spans="1:4" x14ac:dyDescent="0.3">
      <c r="A46" s="45"/>
      <c r="B46" s="7" t="s">
        <v>55</v>
      </c>
      <c r="C46" s="10"/>
      <c r="D46" s="26">
        <v>3000</v>
      </c>
    </row>
    <row r="47" spans="1:4" x14ac:dyDescent="0.3">
      <c r="A47" s="45"/>
      <c r="B47" s="7" t="s">
        <v>27</v>
      </c>
      <c r="C47" s="7"/>
      <c r="D47" s="26">
        <v>136769.03</v>
      </c>
    </row>
    <row r="48" spans="1:4" x14ac:dyDescent="0.3">
      <c r="A48" s="45"/>
      <c r="B48" s="46" t="s">
        <v>56</v>
      </c>
      <c r="C48" s="46"/>
      <c r="D48" s="27">
        <f>SUM(D49:D50)</f>
        <v>135592.07</v>
      </c>
    </row>
    <row r="49" spans="1:4" x14ac:dyDescent="0.3">
      <c r="A49" s="45"/>
      <c r="B49" s="7" t="s">
        <v>57</v>
      </c>
      <c r="C49" s="7"/>
      <c r="D49" s="26">
        <v>31693.33</v>
      </c>
    </row>
    <row r="50" spans="1:4" x14ac:dyDescent="0.3">
      <c r="A50" s="45"/>
      <c r="B50" s="7" t="s">
        <v>27</v>
      </c>
      <c r="C50" s="7"/>
      <c r="D50" s="26">
        <v>103898.74</v>
      </c>
    </row>
    <row r="51" spans="1:4" x14ac:dyDescent="0.3">
      <c r="A51" s="45"/>
      <c r="B51" s="46" t="s">
        <v>58</v>
      </c>
      <c r="C51" s="46"/>
      <c r="D51" s="27">
        <f>SUM(D52:D55)</f>
        <v>696983.27</v>
      </c>
    </row>
    <row r="52" spans="1:4" x14ac:dyDescent="0.3">
      <c r="A52" s="45"/>
      <c r="B52" s="7" t="s">
        <v>27</v>
      </c>
      <c r="C52" s="7"/>
      <c r="D52" s="26">
        <v>385634.96</v>
      </c>
    </row>
    <row r="53" spans="1:4" x14ac:dyDescent="0.3">
      <c r="A53" s="45"/>
      <c r="B53" s="7" t="s">
        <v>59</v>
      </c>
      <c r="C53" s="7"/>
      <c r="D53" s="26">
        <v>32605.41</v>
      </c>
    </row>
    <row r="54" spans="1:4" x14ac:dyDescent="0.3">
      <c r="A54" s="45"/>
      <c r="B54" s="7" t="s">
        <v>60</v>
      </c>
      <c r="C54" s="7"/>
      <c r="D54" s="26">
        <v>184.65</v>
      </c>
    </row>
    <row r="55" spans="1:4" ht="36" x14ac:dyDescent="0.3">
      <c r="A55" s="45"/>
      <c r="B55" s="7" t="s">
        <v>61</v>
      </c>
      <c r="C55" s="11" t="s">
        <v>62</v>
      </c>
      <c r="D55" s="26">
        <v>278558.25</v>
      </c>
    </row>
    <row r="56" spans="1:4" x14ac:dyDescent="0.3">
      <c r="A56" s="45"/>
      <c r="B56" s="12" t="s">
        <v>63</v>
      </c>
      <c r="C56" s="7"/>
      <c r="D56" s="27">
        <f>D24+D27+D33+D38+D43+D45+D48+D51</f>
        <v>3073815.8299999996</v>
      </c>
    </row>
    <row r="57" spans="1:4" ht="24.75" customHeight="1" x14ac:dyDescent="0.3">
      <c r="A57" s="45"/>
      <c r="B57" s="12" t="s">
        <v>16</v>
      </c>
      <c r="C57" s="11" t="s">
        <v>64</v>
      </c>
      <c r="D57" s="27">
        <f>D14</f>
        <v>37400</v>
      </c>
    </row>
    <row r="58" spans="1:4" x14ac:dyDescent="0.3">
      <c r="A58" s="42" t="s">
        <v>65</v>
      </c>
      <c r="B58" s="42"/>
      <c r="C58" s="13"/>
      <c r="D58" s="27">
        <f>D56+D57</f>
        <v>3111215.8299999996</v>
      </c>
    </row>
    <row r="59" spans="1:4" ht="14.4" customHeight="1" x14ac:dyDescent="0.3">
      <c r="A59" s="59" t="s">
        <v>66</v>
      </c>
      <c r="B59" s="60"/>
      <c r="C59" s="13"/>
      <c r="D59" s="27">
        <f>D15-D58</f>
        <v>-50353.729999999516</v>
      </c>
    </row>
    <row r="60" spans="1:4" ht="14.4" customHeight="1" x14ac:dyDescent="0.3">
      <c r="A60" s="59" t="s">
        <v>67</v>
      </c>
      <c r="B60" s="60"/>
      <c r="C60" s="13"/>
      <c r="D60" s="27">
        <f>D23-D58</f>
        <v>-273427.83999999939</v>
      </c>
    </row>
    <row r="61" spans="1:4" ht="15.6" x14ac:dyDescent="0.3">
      <c r="A61" s="47" t="s">
        <v>68</v>
      </c>
      <c r="B61" s="47"/>
      <c r="C61" s="47"/>
      <c r="D61" s="29"/>
    </row>
    <row r="62" spans="1:4" x14ac:dyDescent="0.3">
      <c r="A62" s="45" t="s">
        <v>69</v>
      </c>
      <c r="B62" s="5" t="s">
        <v>70</v>
      </c>
      <c r="C62" s="48" t="s">
        <v>71</v>
      </c>
      <c r="D62" s="28">
        <v>859529.45</v>
      </c>
    </row>
    <row r="63" spans="1:4" x14ac:dyDescent="0.3">
      <c r="A63" s="45"/>
      <c r="B63" s="5" t="s">
        <v>72</v>
      </c>
      <c r="C63" s="49"/>
      <c r="D63" s="28">
        <v>240002.24</v>
      </c>
    </row>
    <row r="64" spans="1:4" ht="26.25" customHeight="1" x14ac:dyDescent="0.3">
      <c r="A64" s="45"/>
      <c r="B64" s="5" t="s">
        <v>73</v>
      </c>
      <c r="C64" s="50"/>
      <c r="D64" s="28">
        <f>D82</f>
        <v>1258778.81</v>
      </c>
    </row>
    <row r="65" spans="1:4" x14ac:dyDescent="0.3">
      <c r="A65" s="45"/>
      <c r="B65" s="5" t="s">
        <v>74</v>
      </c>
      <c r="C65" s="48" t="s">
        <v>75</v>
      </c>
      <c r="D65" s="28">
        <v>346212.17</v>
      </c>
    </row>
    <row r="66" spans="1:4" x14ac:dyDescent="0.3">
      <c r="A66" s="45"/>
      <c r="B66" s="5" t="s">
        <v>76</v>
      </c>
      <c r="C66" s="50"/>
      <c r="D66" s="28">
        <v>374384.93</v>
      </c>
    </row>
    <row r="67" spans="1:4" ht="26.4" x14ac:dyDescent="0.3">
      <c r="A67" s="45"/>
      <c r="B67" s="5" t="s">
        <v>77</v>
      </c>
      <c r="C67" s="14" t="s">
        <v>78</v>
      </c>
      <c r="D67" s="28">
        <v>855817.96</v>
      </c>
    </row>
    <row r="68" spans="1:4" ht="26.4" x14ac:dyDescent="0.3">
      <c r="A68" s="45"/>
      <c r="B68" s="5" t="s">
        <v>79</v>
      </c>
      <c r="C68" s="14" t="s">
        <v>80</v>
      </c>
      <c r="D68" s="28">
        <v>316118.36</v>
      </c>
    </row>
    <row r="69" spans="1:4" ht="26.4" x14ac:dyDescent="0.3">
      <c r="A69" s="45"/>
      <c r="B69" s="5" t="s">
        <v>81</v>
      </c>
      <c r="C69" s="15" t="s">
        <v>82</v>
      </c>
      <c r="D69" s="28">
        <v>40501.160000000003</v>
      </c>
    </row>
    <row r="70" spans="1:4" x14ac:dyDescent="0.3">
      <c r="A70" s="45"/>
      <c r="B70" s="51" t="s">
        <v>83</v>
      </c>
      <c r="C70" s="52"/>
      <c r="D70" s="29">
        <f>SUM(D62:D69)</f>
        <v>4291345.08</v>
      </c>
    </row>
    <row r="71" spans="1:4" x14ac:dyDescent="0.3">
      <c r="A71" s="45" t="s">
        <v>84</v>
      </c>
      <c r="B71" s="5" t="s">
        <v>70</v>
      </c>
      <c r="C71" s="48" t="s">
        <v>71</v>
      </c>
      <c r="D71" s="28">
        <v>801062.52</v>
      </c>
    </row>
    <row r="72" spans="1:4" x14ac:dyDescent="0.3">
      <c r="A72" s="45"/>
      <c r="B72" s="5" t="s">
        <v>72</v>
      </c>
      <c r="C72" s="49"/>
      <c r="D72" s="28">
        <v>224682.2</v>
      </c>
    </row>
    <row r="73" spans="1:4" ht="28.5" customHeight="1" x14ac:dyDescent="0.3">
      <c r="A73" s="45"/>
      <c r="B73" s="5" t="s">
        <v>73</v>
      </c>
      <c r="C73" s="50"/>
      <c r="D73" s="28">
        <v>1235273.8700000001</v>
      </c>
    </row>
    <row r="74" spans="1:4" x14ac:dyDescent="0.3">
      <c r="A74" s="45"/>
      <c r="B74" s="5" t="s">
        <v>74</v>
      </c>
      <c r="C74" s="48" t="s">
        <v>75</v>
      </c>
      <c r="D74" s="28">
        <v>326415.07</v>
      </c>
    </row>
    <row r="75" spans="1:4" x14ac:dyDescent="0.3">
      <c r="A75" s="45"/>
      <c r="B75" s="5" t="s">
        <v>76</v>
      </c>
      <c r="C75" s="50"/>
      <c r="D75" s="28">
        <v>349498.24</v>
      </c>
    </row>
    <row r="76" spans="1:4" ht="26.4" x14ac:dyDescent="0.3">
      <c r="A76" s="45"/>
      <c r="B76" s="5" t="s">
        <v>77</v>
      </c>
      <c r="C76" s="14" t="s">
        <v>78</v>
      </c>
      <c r="D76" s="28">
        <v>731006.76</v>
      </c>
    </row>
    <row r="77" spans="1:4" ht="26.4" x14ac:dyDescent="0.3">
      <c r="A77" s="45"/>
      <c r="B77" s="5" t="s">
        <v>79</v>
      </c>
      <c r="C77" s="14" t="s">
        <v>80</v>
      </c>
      <c r="D77" s="28">
        <v>288895.03000000003</v>
      </c>
    </row>
    <row r="78" spans="1:4" ht="26.4" x14ac:dyDescent="0.3">
      <c r="A78" s="45"/>
      <c r="B78" s="5" t="s">
        <v>85</v>
      </c>
      <c r="C78" s="16" t="s">
        <v>82</v>
      </c>
      <c r="D78" s="28">
        <v>66.069999999999993</v>
      </c>
    </row>
    <row r="79" spans="1:4" x14ac:dyDescent="0.3">
      <c r="A79" s="45"/>
      <c r="B79" s="51" t="s">
        <v>86</v>
      </c>
      <c r="C79" s="52"/>
      <c r="D79" s="29">
        <f>SUM(D71:D78)</f>
        <v>3956899.7599999993</v>
      </c>
    </row>
    <row r="80" spans="1:4" x14ac:dyDescent="0.3">
      <c r="A80" s="53" t="s">
        <v>87</v>
      </c>
      <c r="B80" s="5" t="s">
        <v>70</v>
      </c>
      <c r="C80" s="48" t="s">
        <v>71</v>
      </c>
      <c r="D80" s="28">
        <v>986095.2</v>
      </c>
    </row>
    <row r="81" spans="1:4" x14ac:dyDescent="0.3">
      <c r="A81" s="53"/>
      <c r="B81" s="5" t="s">
        <v>72</v>
      </c>
      <c r="C81" s="49"/>
      <c r="D81" s="28">
        <v>238484.92</v>
      </c>
    </row>
    <row r="82" spans="1:4" ht="29.25" customHeight="1" x14ac:dyDescent="0.3">
      <c r="A82" s="53"/>
      <c r="B82" s="5" t="s">
        <v>73</v>
      </c>
      <c r="C82" s="50"/>
      <c r="D82" s="28">
        <v>1258778.81</v>
      </c>
    </row>
    <row r="83" spans="1:4" x14ac:dyDescent="0.3">
      <c r="A83" s="53"/>
      <c r="B83" s="5" t="s">
        <v>74</v>
      </c>
      <c r="C83" s="48" t="s">
        <v>75</v>
      </c>
      <c r="D83" s="28">
        <v>339241.34</v>
      </c>
    </row>
    <row r="84" spans="1:4" x14ac:dyDescent="0.3">
      <c r="A84" s="53"/>
      <c r="B84" s="5" t="s">
        <v>76</v>
      </c>
      <c r="C84" s="50"/>
      <c r="D84" s="28">
        <v>414717.26</v>
      </c>
    </row>
    <row r="85" spans="1:4" ht="26.4" x14ac:dyDescent="0.3">
      <c r="A85" s="53"/>
      <c r="B85" s="5" t="s">
        <v>77</v>
      </c>
      <c r="C85" s="14" t="s">
        <v>78</v>
      </c>
      <c r="D85" s="28">
        <v>932361.61</v>
      </c>
    </row>
    <row r="86" spans="1:4" ht="26.4" x14ac:dyDescent="0.3">
      <c r="A86" s="53"/>
      <c r="B86" s="5" t="s">
        <v>79</v>
      </c>
      <c r="C86" s="14" t="s">
        <v>80</v>
      </c>
      <c r="D86" s="28">
        <v>270455.01</v>
      </c>
    </row>
    <row r="87" spans="1:4" x14ac:dyDescent="0.3">
      <c r="A87" s="53"/>
      <c r="B87" s="51" t="s">
        <v>88</v>
      </c>
      <c r="C87" s="52"/>
      <c r="D87" s="29">
        <f>SUM(D80:D86)</f>
        <v>4440134.1499999994</v>
      </c>
    </row>
    <row r="88" spans="1:4" x14ac:dyDescent="0.3">
      <c r="A88" s="53" t="s">
        <v>89</v>
      </c>
      <c r="B88" s="5" t="s">
        <v>70</v>
      </c>
      <c r="C88" s="48" t="s">
        <v>71</v>
      </c>
      <c r="D88" s="28">
        <f>D80</f>
        <v>986095.2</v>
      </c>
    </row>
    <row r="89" spans="1:4" x14ac:dyDescent="0.3">
      <c r="A89" s="53"/>
      <c r="B89" s="5" t="s">
        <v>72</v>
      </c>
      <c r="C89" s="49"/>
      <c r="D89" s="28">
        <f t="shared" ref="D89:D93" si="0">D81</f>
        <v>238484.92</v>
      </c>
    </row>
    <row r="90" spans="1:4" ht="30" customHeight="1" x14ac:dyDescent="0.3">
      <c r="A90" s="53"/>
      <c r="B90" s="5" t="s">
        <v>73</v>
      </c>
      <c r="C90" s="50"/>
      <c r="D90" s="28">
        <f t="shared" si="0"/>
        <v>1258778.81</v>
      </c>
    </row>
    <row r="91" spans="1:4" x14ac:dyDescent="0.3">
      <c r="A91" s="53"/>
      <c r="B91" s="5" t="s">
        <v>74</v>
      </c>
      <c r="C91" s="48" t="s">
        <v>75</v>
      </c>
      <c r="D91" s="28">
        <f t="shared" si="0"/>
        <v>339241.34</v>
      </c>
    </row>
    <row r="92" spans="1:4" x14ac:dyDescent="0.3">
      <c r="A92" s="53"/>
      <c r="B92" s="5" t="s">
        <v>76</v>
      </c>
      <c r="C92" s="50"/>
      <c r="D92" s="28">
        <f t="shared" si="0"/>
        <v>414717.26</v>
      </c>
    </row>
    <row r="93" spans="1:4" ht="26.4" x14ac:dyDescent="0.3">
      <c r="A93" s="53"/>
      <c r="B93" s="5" t="s">
        <v>77</v>
      </c>
      <c r="C93" s="14" t="s">
        <v>78</v>
      </c>
      <c r="D93" s="28">
        <f t="shared" si="0"/>
        <v>932361.61</v>
      </c>
    </row>
    <row r="94" spans="1:4" ht="26.4" x14ac:dyDescent="0.3">
      <c r="A94" s="53"/>
      <c r="B94" s="5" t="s">
        <v>79</v>
      </c>
      <c r="C94" s="14" t="s">
        <v>80</v>
      </c>
      <c r="D94" s="28">
        <f>D86</f>
        <v>270455.01</v>
      </c>
    </row>
    <row r="95" spans="1:4" x14ac:dyDescent="0.3">
      <c r="A95" s="53"/>
      <c r="B95" s="51" t="s">
        <v>88</v>
      </c>
      <c r="C95" s="52"/>
      <c r="D95" s="29">
        <f>D87</f>
        <v>4440134.1499999994</v>
      </c>
    </row>
    <row r="96" spans="1:4" ht="14.4" customHeight="1" x14ac:dyDescent="0.3">
      <c r="A96" s="59" t="s">
        <v>90</v>
      </c>
      <c r="B96" s="59"/>
      <c r="C96" s="30"/>
      <c r="D96" s="29">
        <f>D70-D87</f>
        <v>-148789.06999999937</v>
      </c>
    </row>
    <row r="97" spans="1:4" ht="14.4" customHeight="1" x14ac:dyDescent="0.3">
      <c r="A97" s="59" t="s">
        <v>91</v>
      </c>
      <c r="B97" s="59"/>
      <c r="C97" s="30"/>
      <c r="D97" s="29">
        <f>D79-D87</f>
        <v>-483234.39000000013</v>
      </c>
    </row>
    <row r="98" spans="1:4" ht="15.6" x14ac:dyDescent="0.3">
      <c r="A98" s="57" t="s">
        <v>92</v>
      </c>
      <c r="B98" s="57"/>
      <c r="C98" s="57"/>
      <c r="D98" s="57"/>
    </row>
    <row r="99" spans="1:4" x14ac:dyDescent="0.3">
      <c r="A99" s="53" t="s">
        <v>93</v>
      </c>
      <c r="B99" s="17" t="s">
        <v>94</v>
      </c>
      <c r="C99" s="31"/>
      <c r="D99" s="29">
        <v>800348.69</v>
      </c>
    </row>
    <row r="100" spans="1:4" x14ac:dyDescent="0.3">
      <c r="A100" s="53"/>
      <c r="B100" s="17" t="s">
        <v>95</v>
      </c>
      <c r="C100" s="31"/>
      <c r="D100" s="29">
        <v>908376.2</v>
      </c>
    </row>
    <row r="101" spans="1:4" ht="27.6" x14ac:dyDescent="0.3">
      <c r="A101" s="53"/>
      <c r="B101" s="19" t="s">
        <v>96</v>
      </c>
      <c r="C101" s="31"/>
      <c r="D101" s="29">
        <v>669212.4</v>
      </c>
    </row>
    <row r="102" spans="1:4" x14ac:dyDescent="0.3">
      <c r="A102" s="53"/>
      <c r="B102" s="17" t="s">
        <v>97</v>
      </c>
      <c r="C102" s="31"/>
      <c r="D102" s="29">
        <v>5069754</v>
      </c>
    </row>
    <row r="103" spans="1:4" x14ac:dyDescent="0.3">
      <c r="A103" s="53"/>
      <c r="B103" s="17" t="s">
        <v>98</v>
      </c>
      <c r="C103" s="31"/>
      <c r="D103" s="29">
        <v>0</v>
      </c>
    </row>
    <row r="104" spans="1:4" ht="15.6" x14ac:dyDescent="0.3">
      <c r="A104" s="58" t="s">
        <v>99</v>
      </c>
      <c r="B104" s="58"/>
      <c r="C104" s="58"/>
      <c r="D104" s="58"/>
    </row>
    <row r="105" spans="1:4" ht="18" x14ac:dyDescent="0.3">
      <c r="A105" s="53" t="s">
        <v>100</v>
      </c>
      <c r="B105" s="17" t="s">
        <v>101</v>
      </c>
      <c r="C105" s="32"/>
      <c r="D105" s="29">
        <v>7</v>
      </c>
    </row>
    <row r="106" spans="1:4" ht="18" x14ac:dyDescent="0.3">
      <c r="A106" s="53"/>
      <c r="B106" s="17" t="s">
        <v>102</v>
      </c>
      <c r="C106" s="32"/>
      <c r="D106" s="29">
        <v>7</v>
      </c>
    </row>
    <row r="107" spans="1:4" ht="87" customHeight="1" x14ac:dyDescent="0.3">
      <c r="A107" s="53"/>
      <c r="B107" s="19" t="s">
        <v>103</v>
      </c>
      <c r="C107" s="32"/>
      <c r="D107" s="29">
        <v>730988.82</v>
      </c>
    </row>
    <row r="108" spans="1:4" ht="15.6" x14ac:dyDescent="0.3">
      <c r="A108" s="37" t="s">
        <v>104</v>
      </c>
      <c r="B108" s="37"/>
      <c r="C108" s="58"/>
      <c r="D108" s="33"/>
    </row>
    <row r="109" spans="1:4" ht="118.8" x14ac:dyDescent="0.3">
      <c r="A109" s="18" t="s">
        <v>105</v>
      </c>
      <c r="B109" s="17" t="s">
        <v>106</v>
      </c>
      <c r="C109" s="14" t="s">
        <v>107</v>
      </c>
      <c r="D109" s="27">
        <v>143184</v>
      </c>
    </row>
    <row r="110" spans="1:4" ht="15.6" x14ac:dyDescent="0.3">
      <c r="A110" s="37" t="s">
        <v>108</v>
      </c>
      <c r="B110" s="37"/>
      <c r="C110" s="37"/>
      <c r="D110" s="37"/>
    </row>
    <row r="111" spans="1:4" ht="27.6" x14ac:dyDescent="0.3">
      <c r="A111" s="54" t="s">
        <v>109</v>
      </c>
      <c r="B111" s="17" t="s">
        <v>110</v>
      </c>
      <c r="C111" s="17" t="s">
        <v>111</v>
      </c>
      <c r="D111" s="29">
        <v>511127.5</v>
      </c>
    </row>
    <row r="112" spans="1:4" x14ac:dyDescent="0.3">
      <c r="A112" s="55"/>
      <c r="B112" s="17" t="s">
        <v>112</v>
      </c>
      <c r="C112" s="17"/>
      <c r="D112" s="29"/>
    </row>
    <row r="113" spans="1:4" ht="27.6" x14ac:dyDescent="0.3">
      <c r="A113" s="56"/>
      <c r="B113" s="19" t="s">
        <v>113</v>
      </c>
      <c r="C113" s="17" t="s">
        <v>114</v>
      </c>
      <c r="D113" s="29">
        <f>D111</f>
        <v>511127.5</v>
      </c>
    </row>
    <row r="114" spans="1:4" ht="18" x14ac:dyDescent="0.3">
      <c r="A114" s="20"/>
      <c r="B114" s="34"/>
      <c r="C114" s="35"/>
      <c r="D114" s="36"/>
    </row>
    <row r="115" spans="1:4" ht="14.4" customHeight="1" x14ac:dyDescent="0.3">
      <c r="A115" s="59" t="s">
        <v>115</v>
      </c>
      <c r="B115" s="59"/>
      <c r="C115" s="12"/>
      <c r="D115" s="29">
        <v>2216817.71</v>
      </c>
    </row>
    <row r="116" spans="1:4" x14ac:dyDescent="0.3">
      <c r="A116" s="21" t="s">
        <v>116</v>
      </c>
      <c r="B116" s="22"/>
      <c r="C116" s="23"/>
      <c r="D116" s="24"/>
    </row>
  </sheetData>
  <autoFilter ref="B1:B116" xr:uid="{00000000-0009-0000-0000-000000000000}"/>
  <mergeCells count="50">
    <mergeCell ref="A111:A113"/>
    <mergeCell ref="A115:B115"/>
    <mergeCell ref="A98:D98"/>
    <mergeCell ref="A99:A103"/>
    <mergeCell ref="A104:D104"/>
    <mergeCell ref="A105:A107"/>
    <mergeCell ref="A108:C108"/>
    <mergeCell ref="A110:D110"/>
    <mergeCell ref="A97:B97"/>
    <mergeCell ref="A71:A79"/>
    <mergeCell ref="C71:C73"/>
    <mergeCell ref="C74:C75"/>
    <mergeCell ref="B79:C79"/>
    <mergeCell ref="A80:A87"/>
    <mergeCell ref="C80:C82"/>
    <mergeCell ref="C83:C84"/>
    <mergeCell ref="B87:C87"/>
    <mergeCell ref="A88:A95"/>
    <mergeCell ref="C88:C90"/>
    <mergeCell ref="C91:C92"/>
    <mergeCell ref="B95:C95"/>
    <mergeCell ref="A96:B96"/>
    <mergeCell ref="A60:B60"/>
    <mergeCell ref="A61:C61"/>
    <mergeCell ref="A62:A70"/>
    <mergeCell ref="C62:C64"/>
    <mergeCell ref="C65:C66"/>
    <mergeCell ref="B70:C70"/>
    <mergeCell ref="A59:B59"/>
    <mergeCell ref="A7:B7"/>
    <mergeCell ref="A8:A14"/>
    <mergeCell ref="A15:B15"/>
    <mergeCell ref="A16:A22"/>
    <mergeCell ref="A23:B23"/>
    <mergeCell ref="A24:A57"/>
    <mergeCell ref="B24:C24"/>
    <mergeCell ref="B27:C27"/>
    <mergeCell ref="B33:C33"/>
    <mergeCell ref="B38:C38"/>
    <mergeCell ref="B43:C43"/>
    <mergeCell ref="B45:C45"/>
    <mergeCell ref="B48:C48"/>
    <mergeCell ref="B51:C51"/>
    <mergeCell ref="A58:B58"/>
    <mergeCell ref="A6:C6"/>
    <mergeCell ref="A1:C1"/>
    <mergeCell ref="A2:C2"/>
    <mergeCell ref="A3:C3"/>
    <mergeCell ref="A4:C4"/>
    <mergeCell ref="A5:C5"/>
  </mergeCells>
  <conditionalFormatting sqref="B99">
    <cfRule type="duplicateValues" dxfId="8" priority="8"/>
  </conditionalFormatting>
  <conditionalFormatting sqref="B101">
    <cfRule type="duplicateValues" dxfId="7" priority="7"/>
  </conditionalFormatting>
  <conditionalFormatting sqref="B105">
    <cfRule type="duplicateValues" dxfId="6" priority="6"/>
  </conditionalFormatting>
  <conditionalFormatting sqref="B113">
    <cfRule type="duplicateValues" dxfId="5" priority="4"/>
  </conditionalFormatting>
  <conditionalFormatting sqref="C112">
    <cfRule type="duplicateValues" dxfId="4" priority="3"/>
  </conditionalFormatting>
  <conditionalFormatting sqref="C113">
    <cfRule type="duplicateValues" dxfId="3" priority="2"/>
  </conditionalFormatting>
  <conditionalFormatting sqref="B111">
    <cfRule type="duplicateValues" dxfId="2" priority="5"/>
  </conditionalFormatting>
  <conditionalFormatting sqref="C111">
    <cfRule type="duplicateValues" dxfId="1" priority="1"/>
  </conditionalFormatting>
  <conditionalFormatting sqref="B114 B107">
    <cfRule type="duplicateValues" dxfId="0" priority="9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Шолохова Наталья Сергеевна</dc:creator>
  <cp:lastModifiedBy>Соболева Татьяна Игоревна</cp:lastModifiedBy>
  <cp:lastPrinted>2021-07-29T10:37:46Z</cp:lastPrinted>
  <dcterms:created xsi:type="dcterms:W3CDTF">2021-07-29T10:27:44Z</dcterms:created>
  <dcterms:modified xsi:type="dcterms:W3CDTF">2021-08-03T05:40:10Z</dcterms:modified>
</cp:coreProperties>
</file>