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2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19" i="1"/>
  <c r="D21" i="1"/>
  <c r="D22" i="1"/>
  <c r="D25" i="1"/>
  <c r="D30" i="1"/>
  <c r="D29" i="1" s="1"/>
  <c r="D49" i="1" s="1"/>
  <c r="D51" i="1" s="1"/>
  <c r="D53" i="1" s="1"/>
  <c r="D33" i="1"/>
  <c r="D38" i="1"/>
  <c r="D41" i="1"/>
  <c r="D44" i="1"/>
  <c r="D50" i="1"/>
  <c r="D57" i="1"/>
  <c r="D62" i="1"/>
  <c r="D87" i="1" s="1"/>
  <c r="D70" i="1"/>
  <c r="D88" i="1" s="1"/>
  <c r="D78" i="1"/>
  <c r="D79" i="1"/>
  <c r="D80" i="1"/>
  <c r="D81" i="1"/>
  <c r="D82" i="1"/>
  <c r="D83" i="1"/>
  <c r="D84" i="1"/>
  <c r="D85" i="1"/>
  <c r="D86" i="1"/>
  <c r="D52" i="1" l="1"/>
</calcChain>
</file>

<file path=xl/sharedStrings.xml><?xml version="1.0" encoding="utf-8"?>
<sst xmlns="http://schemas.openxmlformats.org/spreadsheetml/2006/main" count="130" uniqueCount="87">
  <si>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</si>
  <si>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</si>
  <si>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</si>
  <si>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</si>
  <si>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</si>
  <si>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</si>
  <si>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</si>
  <si>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</si>
  <si>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</si>
  <si>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</si>
  <si>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</si>
  <si>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</si>
  <si>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</si>
  <si>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</si>
  <si>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</si>
  <si>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</si>
  <si>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</si>
  <si>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</si>
  <si>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</si>
  <si>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</si>
  <si>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</si>
  <si>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</si>
  <si>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</si>
  <si>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</si>
  <si>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</si>
  <si>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</si>
  <si>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</si>
  <si>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</si>
  <si>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</si>
  <si>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</si>
  <si>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</si>
  <si>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</si>
  <si>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</si>
  <si>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</si>
  <si>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</si>
  <si>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</si>
  <si>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</si>
  <si>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</si>
  <si>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</si>
  <si>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</si>
  <si>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</si>
  <si>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</si>
  <si>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</si>
  <si>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</si>
  <si>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</si>
  <si>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</si>
  <si>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</si>
  <si>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</si>
  <si>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</si>
  <si>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</si>
  <si>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</si>
  <si>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</si>
  <si>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</si>
  <si>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</si>
  <si>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</si>
  <si>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</si>
  <si>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</si>
  <si>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</si>
  <si>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</si>
  <si>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</si>
  <si>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</si>
  <si>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</si>
  <si>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</si>
  <si>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</si>
  <si>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</si>
  <si>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</si>
  <si>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</si>
  <si>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</si>
  <si>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</si>
  <si>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</si>
  <si>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</si>
  <si>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</si>
  <si>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</si>
  <si>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</si>
  <si>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</si>
  <si>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</si>
  <si>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</si>
  <si>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</si>
  <si>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</si>
  <si>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</si>
  <si>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</si>
  <si>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</si>
  <si>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- 6747,9 м2, в т.ч. площадь жилых помещений - 6315,3 м2, площадь нежилых помещений - 432,60 м2</t>
  </si>
  <si>
    <t>по адресу: Свердловская область, г. Екатеринбург,  ул. Волгоградская д.№220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</si>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</sst>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95"/>
  <sheetViews>
    <sheetView tabSelected="1" workbookViewId="0">
      <pane ySplit="7" topLeftCell="A75" activePane="bottomLeft" state="frozen"/>
      <selection activeCell="A7" sqref="A7"/>
      <selection pane="bottomLeft" activeCell="B48" sqref="A48:XFD83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44" style="1" customWidth="1"/>
    <col min="4" max="4" width="12.140625" style="1" customWidth="1"/>
    <col min="5" max="16384" width="9.140625" style="1"/>
  </cols>
  <sheetData>
    <row r="1" spans="1:4" x14ac:dyDescent="0.25">
      <c r="A1" s="46" t="s">
        <v>86</v>
      </c>
      <c r="B1" s="46"/>
      <c r="C1" s="46"/>
      <c r="D1" s="2"/>
    </row>
    <row r="2" spans="1:4" x14ac:dyDescent="0.25">
      <c r="A2" s="47" t="s">
        <v>85</v>
      </c>
      <c r="B2" s="47"/>
      <c r="C2" s="47"/>
      <c r="D2" s="2"/>
    </row>
    <row r="3" spans="1:4" x14ac:dyDescent="0.25">
      <c r="A3" s="46" t="s">
        <v>84</v>
      </c>
      <c r="B3" s="46"/>
      <c r="C3" s="46"/>
      <c r="D3" s="2"/>
    </row>
    <row r="4" spans="1:4" ht="15.75" x14ac:dyDescent="0.25">
      <c r="A4" s="45" t="s">
        <v>83</v>
      </c>
      <c r="B4" s="45"/>
      <c r="C4" s="45"/>
      <c r="D4" s="2"/>
    </row>
    <row r="5" spans="1:4" x14ac:dyDescent="0.25">
      <c r="A5" s="44" t="s">
        <v>82</v>
      </c>
      <c r="B5" s="44"/>
      <c r="C5" s="44"/>
      <c r="D5" s="2"/>
    </row>
    <row r="6" spans="1:4" ht="15.75" x14ac:dyDescent="0.25">
      <c r="A6" s="28" t="s">
        <v>81</v>
      </c>
      <c r="B6" s="28"/>
      <c r="C6" s="28"/>
      <c r="D6" s="43"/>
    </row>
    <row r="7" spans="1:4" x14ac:dyDescent="0.25">
      <c r="A7" s="32" t="s">
        <v>80</v>
      </c>
      <c r="B7" s="42"/>
      <c r="C7" s="31" t="s">
        <v>79</v>
      </c>
      <c r="D7" s="41" t="s">
        <v>78</v>
      </c>
    </row>
    <row r="8" spans="1:4" x14ac:dyDescent="0.25">
      <c r="A8" s="26" t="s">
        <v>77</v>
      </c>
      <c r="B8" s="22" t="s">
        <v>76</v>
      </c>
      <c r="C8" s="22"/>
      <c r="D8" s="20">
        <v>2041322.52</v>
      </c>
    </row>
    <row r="9" spans="1:4" x14ac:dyDescent="0.25">
      <c r="A9" s="26"/>
      <c r="B9" s="22" t="s">
        <v>75</v>
      </c>
      <c r="C9" s="22"/>
      <c r="D9" s="20">
        <v>139747.07999999999</v>
      </c>
    </row>
    <row r="10" spans="1:4" x14ac:dyDescent="0.25">
      <c r="A10" s="26"/>
      <c r="B10" s="22" t="s">
        <v>69</v>
      </c>
      <c r="C10" s="22"/>
      <c r="D10" s="20">
        <v>225424.98</v>
      </c>
    </row>
    <row r="11" spans="1:4" s="35" customFormat="1" x14ac:dyDescent="0.25">
      <c r="A11" s="26"/>
      <c r="B11" s="22" t="s">
        <v>74</v>
      </c>
      <c r="C11" s="22"/>
      <c r="D11" s="20">
        <v>15432.58</v>
      </c>
    </row>
    <row r="12" spans="1:4" s="35" customFormat="1" x14ac:dyDescent="0.25">
      <c r="A12" s="26"/>
      <c r="B12" s="34" t="s">
        <v>67</v>
      </c>
      <c r="C12" s="34"/>
      <c r="D12" s="5">
        <f>SUM(D8:D11)</f>
        <v>2421927.16</v>
      </c>
    </row>
    <row r="13" spans="1:4" s="35" customFormat="1" x14ac:dyDescent="0.25">
      <c r="A13" s="26"/>
      <c r="B13" s="34" t="s">
        <v>32</v>
      </c>
      <c r="C13" s="34"/>
      <c r="D13" s="5">
        <v>39000</v>
      </c>
    </row>
    <row r="14" spans="1:4" s="35" customFormat="1" x14ac:dyDescent="0.25">
      <c r="A14" s="33" t="s">
        <v>73</v>
      </c>
      <c r="B14" s="32"/>
      <c r="C14" s="31"/>
      <c r="D14" s="5">
        <f>D12+D13</f>
        <v>2460927.16</v>
      </c>
    </row>
    <row r="15" spans="1:4" x14ac:dyDescent="0.25">
      <c r="A15" s="26" t="s">
        <v>72</v>
      </c>
      <c r="B15" s="22" t="s">
        <v>71</v>
      </c>
      <c r="C15" s="22"/>
      <c r="D15" s="20">
        <v>1941464.89</v>
      </c>
    </row>
    <row r="16" spans="1:4" s="35" customFormat="1" x14ac:dyDescent="0.25">
      <c r="A16" s="26"/>
      <c r="B16" s="22" t="s">
        <v>70</v>
      </c>
      <c r="C16" s="22"/>
      <c r="D16" s="20">
        <v>147762.76999999999</v>
      </c>
    </row>
    <row r="17" spans="1:4" s="35" customFormat="1" x14ac:dyDescent="0.25">
      <c r="A17" s="26"/>
      <c r="B17" s="22" t="s">
        <v>69</v>
      </c>
      <c r="C17" s="22"/>
      <c r="D17" s="20">
        <v>214871.86</v>
      </c>
    </row>
    <row r="18" spans="1:4" s="35" customFormat="1" x14ac:dyDescent="0.25">
      <c r="A18" s="26"/>
      <c r="B18" s="22" t="s">
        <v>68</v>
      </c>
      <c r="C18" s="22"/>
      <c r="D18" s="20">
        <v>16378.9</v>
      </c>
    </row>
    <row r="19" spans="1:4" s="35" customFormat="1" x14ac:dyDescent="0.25">
      <c r="A19" s="26"/>
      <c r="B19" s="34" t="s">
        <v>67</v>
      </c>
      <c r="C19" s="34"/>
      <c r="D19" s="5">
        <f>SUM(D15:D18)</f>
        <v>2320478.42</v>
      </c>
    </row>
    <row r="20" spans="1:4" s="35" customFormat="1" x14ac:dyDescent="0.25">
      <c r="A20" s="26"/>
      <c r="B20" s="34" t="s">
        <v>32</v>
      </c>
      <c r="C20" s="34"/>
      <c r="D20" s="20">
        <v>37442.959999999999</v>
      </c>
    </row>
    <row r="21" spans="1:4" x14ac:dyDescent="0.25">
      <c r="A21" s="33" t="s">
        <v>66</v>
      </c>
      <c r="B21" s="32"/>
      <c r="C21" s="31"/>
      <c r="D21" s="5">
        <f>D19+D20</f>
        <v>2357921.38</v>
      </c>
    </row>
    <row r="22" spans="1:4" x14ac:dyDescent="0.25">
      <c r="A22" s="26" t="s">
        <v>65</v>
      </c>
      <c r="B22" s="37" t="s">
        <v>64</v>
      </c>
      <c r="C22" s="36"/>
      <c r="D22" s="5">
        <f>SUM(D23:D24)</f>
        <v>149235.58000000002</v>
      </c>
    </row>
    <row r="23" spans="1:4" s="35" customFormat="1" ht="30" x14ac:dyDescent="0.25">
      <c r="A23" s="26"/>
      <c r="B23" s="22" t="s">
        <v>63</v>
      </c>
      <c r="C23" s="40" t="s">
        <v>62</v>
      </c>
      <c r="D23" s="20">
        <v>24715.31</v>
      </c>
    </row>
    <row r="24" spans="1:4" x14ac:dyDescent="0.25">
      <c r="A24" s="26"/>
      <c r="B24" s="22" t="s">
        <v>38</v>
      </c>
      <c r="C24" s="40"/>
      <c r="D24" s="20">
        <v>124520.27</v>
      </c>
    </row>
    <row r="25" spans="1:4" x14ac:dyDescent="0.25">
      <c r="A25" s="26"/>
      <c r="B25" s="37" t="s">
        <v>61</v>
      </c>
      <c r="C25" s="36"/>
      <c r="D25" s="5">
        <f>SUM(D26:D28)</f>
        <v>404802.1</v>
      </c>
    </row>
    <row r="26" spans="1:4" ht="45" x14ac:dyDescent="0.25">
      <c r="A26" s="26"/>
      <c r="B26" s="22" t="s">
        <v>60</v>
      </c>
      <c r="C26" s="40" t="s">
        <v>59</v>
      </c>
      <c r="D26" s="20">
        <v>394.38</v>
      </c>
    </row>
    <row r="27" spans="1:4" s="35" customFormat="1" ht="30" x14ac:dyDescent="0.25">
      <c r="A27" s="26"/>
      <c r="B27" s="22" t="s">
        <v>58</v>
      </c>
      <c r="C27" s="40" t="s">
        <v>57</v>
      </c>
      <c r="D27" s="20">
        <v>393877.61</v>
      </c>
    </row>
    <row r="28" spans="1:4" x14ac:dyDescent="0.25">
      <c r="A28" s="26"/>
      <c r="B28" s="22" t="s">
        <v>56</v>
      </c>
      <c r="C28" s="40" t="s">
        <v>55</v>
      </c>
      <c r="D28" s="20">
        <v>10530.11</v>
      </c>
    </row>
    <row r="29" spans="1:4" x14ac:dyDescent="0.25">
      <c r="A29" s="26"/>
      <c r="B29" s="37" t="s">
        <v>54</v>
      </c>
      <c r="C29" s="36"/>
      <c r="D29" s="5">
        <f>SUM(D30:D32)</f>
        <v>591946.88</v>
      </c>
    </row>
    <row r="30" spans="1:4" s="35" customFormat="1" x14ac:dyDescent="0.25">
      <c r="A30" s="26"/>
      <c r="B30" s="22" t="s">
        <v>53</v>
      </c>
      <c r="C30" s="40"/>
      <c r="D30" s="20">
        <f>D10+D11</f>
        <v>240857.56</v>
      </c>
    </row>
    <row r="31" spans="1:4" s="35" customFormat="1" ht="30" x14ac:dyDescent="0.25">
      <c r="A31" s="26"/>
      <c r="B31" s="22" t="s">
        <v>52</v>
      </c>
      <c r="C31" s="40" t="s">
        <v>51</v>
      </c>
      <c r="D31" s="20">
        <v>3281.25</v>
      </c>
    </row>
    <row r="32" spans="1:4" x14ac:dyDescent="0.25">
      <c r="A32" s="26"/>
      <c r="B32" s="22" t="s">
        <v>38</v>
      </c>
      <c r="C32" s="40"/>
      <c r="D32" s="20">
        <v>347808.07</v>
      </c>
    </row>
    <row r="33" spans="1:4" s="35" customFormat="1" x14ac:dyDescent="0.25">
      <c r="A33" s="26"/>
      <c r="B33" s="37" t="s">
        <v>50</v>
      </c>
      <c r="C33" s="36"/>
      <c r="D33" s="5">
        <f>SUM(D34:D37)</f>
        <v>170096.35</v>
      </c>
    </row>
    <row r="34" spans="1:4" ht="30" x14ac:dyDescent="0.25">
      <c r="A34" s="26"/>
      <c r="B34" s="22" t="s">
        <v>49</v>
      </c>
      <c r="C34" s="40" t="s">
        <v>48</v>
      </c>
      <c r="D34" s="20">
        <v>113070.57</v>
      </c>
    </row>
    <row r="35" spans="1:4" s="35" customFormat="1" x14ac:dyDescent="0.25">
      <c r="A35" s="26"/>
      <c r="B35" s="22" t="s">
        <v>47</v>
      </c>
      <c r="C35" s="40" t="s">
        <v>46</v>
      </c>
      <c r="D35" s="20">
        <v>4734</v>
      </c>
    </row>
    <row r="36" spans="1:4" ht="60" x14ac:dyDescent="0.25">
      <c r="A36" s="26"/>
      <c r="B36" s="22" t="s">
        <v>45</v>
      </c>
      <c r="C36" s="40" t="s">
        <v>44</v>
      </c>
      <c r="D36" s="20">
        <v>888.99</v>
      </c>
    </row>
    <row r="37" spans="1:4" s="35" customFormat="1" x14ac:dyDescent="0.25">
      <c r="A37" s="26"/>
      <c r="B37" s="22" t="s">
        <v>38</v>
      </c>
      <c r="C37" s="40"/>
      <c r="D37" s="20">
        <v>51402.79</v>
      </c>
    </row>
    <row r="38" spans="1:4" s="35" customFormat="1" x14ac:dyDescent="0.25">
      <c r="A38" s="26"/>
      <c r="B38" s="37" t="s">
        <v>43</v>
      </c>
      <c r="C38" s="36"/>
      <c r="D38" s="5">
        <f>SUM(D39:D40)</f>
        <v>119313.71</v>
      </c>
    </row>
    <row r="39" spans="1:4" ht="30" x14ac:dyDescent="0.25">
      <c r="A39" s="26"/>
      <c r="B39" s="39" t="s">
        <v>42</v>
      </c>
      <c r="C39" s="38"/>
      <c r="D39" s="20">
        <v>1000</v>
      </c>
    </row>
    <row r="40" spans="1:4" x14ac:dyDescent="0.25">
      <c r="A40" s="26"/>
      <c r="B40" s="22" t="s">
        <v>38</v>
      </c>
      <c r="C40" s="22"/>
      <c r="D40" s="20">
        <v>118313.71</v>
      </c>
    </row>
    <row r="41" spans="1:4" x14ac:dyDescent="0.25">
      <c r="A41" s="26"/>
      <c r="B41" s="37" t="s">
        <v>41</v>
      </c>
      <c r="C41" s="36"/>
      <c r="D41" s="5">
        <f>SUM(D42:D43)</f>
        <v>116628.18</v>
      </c>
    </row>
    <row r="42" spans="1:4" s="35" customFormat="1" x14ac:dyDescent="0.25">
      <c r="A42" s="26"/>
      <c r="B42" s="22" t="s">
        <v>40</v>
      </c>
      <c r="C42" s="22"/>
      <c r="D42" s="20">
        <v>26749.31</v>
      </c>
    </row>
    <row r="43" spans="1:4" s="35" customFormat="1" x14ac:dyDescent="0.25">
      <c r="A43" s="26"/>
      <c r="B43" s="22" t="s">
        <v>38</v>
      </c>
      <c r="C43" s="22"/>
      <c r="D43" s="20">
        <v>89878.87</v>
      </c>
    </row>
    <row r="44" spans="1:4" s="35" customFormat="1" x14ac:dyDescent="0.25">
      <c r="A44" s="26"/>
      <c r="B44" s="37" t="s">
        <v>39</v>
      </c>
      <c r="C44" s="36"/>
      <c r="D44" s="5">
        <f>SUM(D45:D48)</f>
        <v>596377.56999999995</v>
      </c>
    </row>
    <row r="45" spans="1:4" s="35" customFormat="1" x14ac:dyDescent="0.25">
      <c r="A45" s="26"/>
      <c r="B45" s="22" t="s">
        <v>38</v>
      </c>
      <c r="C45" s="22"/>
      <c r="D45" s="20">
        <v>333598.21999999997</v>
      </c>
    </row>
    <row r="46" spans="1:4" s="35" customFormat="1" x14ac:dyDescent="0.25">
      <c r="A46" s="26"/>
      <c r="B46" s="22" t="s">
        <v>37</v>
      </c>
      <c r="C46" s="22"/>
      <c r="D46" s="20">
        <v>27519.11</v>
      </c>
    </row>
    <row r="47" spans="1:4" x14ac:dyDescent="0.25">
      <c r="A47" s="26"/>
      <c r="B47" s="22" t="s">
        <v>36</v>
      </c>
      <c r="C47" s="22"/>
      <c r="D47" s="20">
        <v>155.84</v>
      </c>
    </row>
    <row r="48" spans="1:4" ht="30" x14ac:dyDescent="0.25">
      <c r="A48" s="26"/>
      <c r="B48" s="22" t="s">
        <v>35</v>
      </c>
      <c r="C48" s="22" t="s">
        <v>34</v>
      </c>
      <c r="D48" s="20">
        <v>235104.4</v>
      </c>
    </row>
    <row r="49" spans="1:4" x14ac:dyDescent="0.25">
      <c r="A49" s="26"/>
      <c r="B49" s="34" t="s">
        <v>33</v>
      </c>
      <c r="C49" s="22"/>
      <c r="D49" s="5">
        <f>D22+D25+D29+D33+D38+D41+D44</f>
        <v>2148400.37</v>
      </c>
    </row>
    <row r="50" spans="1:4" ht="30" x14ac:dyDescent="0.25">
      <c r="A50" s="26"/>
      <c r="B50" s="34" t="s">
        <v>32</v>
      </c>
      <c r="C50" s="22" t="s">
        <v>31</v>
      </c>
      <c r="D50" s="5">
        <f>D13</f>
        <v>39000</v>
      </c>
    </row>
    <row r="51" spans="1:4" x14ac:dyDescent="0.25">
      <c r="A51" s="33" t="s">
        <v>30</v>
      </c>
      <c r="B51" s="32"/>
      <c r="C51" s="31"/>
      <c r="D51" s="5">
        <f>D49+D50</f>
        <v>2187400.37</v>
      </c>
    </row>
    <row r="52" spans="1:4" x14ac:dyDescent="0.25">
      <c r="A52" s="7" t="s">
        <v>29</v>
      </c>
      <c r="B52" s="30"/>
      <c r="C52" s="29"/>
      <c r="D52" s="5">
        <f>D14-D51</f>
        <v>273526.79000000004</v>
      </c>
    </row>
    <row r="53" spans="1:4" x14ac:dyDescent="0.25">
      <c r="A53" s="7" t="s">
        <v>28</v>
      </c>
      <c r="B53" s="30"/>
      <c r="C53" s="29"/>
      <c r="D53" s="5">
        <f>D21-D51</f>
        <v>170521.00999999978</v>
      </c>
    </row>
    <row r="54" spans="1:4" ht="15.75" x14ac:dyDescent="0.25">
      <c r="A54" s="28" t="s">
        <v>27</v>
      </c>
      <c r="B54" s="28"/>
      <c r="C54" s="28"/>
      <c r="D54" s="27"/>
    </row>
    <row r="55" spans="1:4" x14ac:dyDescent="0.25">
      <c r="A55" s="26" t="s">
        <v>26</v>
      </c>
      <c r="B55" s="22" t="s">
        <v>20</v>
      </c>
      <c r="C55" s="24" t="s">
        <v>19</v>
      </c>
      <c r="D55" s="20">
        <v>839431.05</v>
      </c>
    </row>
    <row r="56" spans="1:4" x14ac:dyDescent="0.25">
      <c r="A56" s="26"/>
      <c r="B56" s="22" t="s">
        <v>18</v>
      </c>
      <c r="C56" s="25"/>
      <c r="D56" s="20">
        <v>225792.55</v>
      </c>
    </row>
    <row r="57" spans="1:4" x14ac:dyDescent="0.25">
      <c r="A57" s="26"/>
      <c r="B57" s="22" t="s">
        <v>17</v>
      </c>
      <c r="C57" s="23"/>
      <c r="D57" s="20">
        <f>D73</f>
        <v>1456084.97</v>
      </c>
    </row>
    <row r="58" spans="1:4" x14ac:dyDescent="0.25">
      <c r="A58" s="26"/>
      <c r="B58" s="22" t="s">
        <v>16</v>
      </c>
      <c r="C58" s="24" t="s">
        <v>15</v>
      </c>
      <c r="D58" s="20">
        <v>371175.83</v>
      </c>
    </row>
    <row r="59" spans="1:4" x14ac:dyDescent="0.25">
      <c r="A59" s="26"/>
      <c r="B59" s="22" t="s">
        <v>14</v>
      </c>
      <c r="C59" s="23"/>
      <c r="D59" s="20">
        <v>380812.16</v>
      </c>
    </row>
    <row r="60" spans="1:4" ht="25.5" x14ac:dyDescent="0.25">
      <c r="A60" s="26"/>
      <c r="B60" s="22" t="s">
        <v>13</v>
      </c>
      <c r="C60" s="21" t="s">
        <v>12</v>
      </c>
      <c r="D60" s="20">
        <v>563868.17000000004</v>
      </c>
    </row>
    <row r="61" spans="1:4" x14ac:dyDescent="0.25">
      <c r="A61" s="26"/>
      <c r="B61" s="22" t="s">
        <v>11</v>
      </c>
      <c r="C61" s="21" t="s">
        <v>10</v>
      </c>
      <c r="D61" s="20">
        <v>318676.90000000002</v>
      </c>
    </row>
    <row r="62" spans="1:4" x14ac:dyDescent="0.25">
      <c r="A62" s="26"/>
      <c r="B62" s="19" t="s">
        <v>25</v>
      </c>
      <c r="C62" s="18"/>
      <c r="D62" s="5">
        <f>SUM(D55:D61)</f>
        <v>4155841.6300000004</v>
      </c>
    </row>
    <row r="63" spans="1:4" x14ac:dyDescent="0.25">
      <c r="A63" s="26" t="s">
        <v>24</v>
      </c>
      <c r="B63" s="22" t="s">
        <v>20</v>
      </c>
      <c r="C63" s="24" t="s">
        <v>19</v>
      </c>
      <c r="D63" s="20">
        <v>860518.47</v>
      </c>
    </row>
    <row r="64" spans="1:4" x14ac:dyDescent="0.25">
      <c r="A64" s="26"/>
      <c r="B64" s="22" t="s">
        <v>18</v>
      </c>
      <c r="C64" s="25"/>
      <c r="D64" s="20">
        <v>227790.01</v>
      </c>
    </row>
    <row r="65" spans="1:4" x14ac:dyDescent="0.25">
      <c r="A65" s="26"/>
      <c r="B65" s="22" t="s">
        <v>17</v>
      </c>
      <c r="C65" s="23"/>
      <c r="D65" s="20">
        <v>1402549.3</v>
      </c>
    </row>
    <row r="66" spans="1:4" x14ac:dyDescent="0.25">
      <c r="A66" s="26"/>
      <c r="B66" s="22" t="s">
        <v>16</v>
      </c>
      <c r="C66" s="24" t="s">
        <v>15</v>
      </c>
      <c r="D66" s="20">
        <v>367241.36</v>
      </c>
    </row>
    <row r="67" spans="1:4" x14ac:dyDescent="0.25">
      <c r="A67" s="26"/>
      <c r="B67" s="22" t="s">
        <v>14</v>
      </c>
      <c r="C67" s="23"/>
      <c r="D67" s="20">
        <v>377137.84</v>
      </c>
    </row>
    <row r="68" spans="1:4" ht="25.5" x14ac:dyDescent="0.25">
      <c r="A68" s="26"/>
      <c r="B68" s="22" t="s">
        <v>13</v>
      </c>
      <c r="C68" s="21" t="s">
        <v>12</v>
      </c>
      <c r="D68" s="20">
        <v>756403.09</v>
      </c>
    </row>
    <row r="69" spans="1:4" x14ac:dyDescent="0.25">
      <c r="A69" s="26"/>
      <c r="B69" s="22" t="s">
        <v>11</v>
      </c>
      <c r="C69" s="21" t="s">
        <v>10</v>
      </c>
      <c r="D69" s="20">
        <v>300561.46000000002</v>
      </c>
    </row>
    <row r="70" spans="1:4" x14ac:dyDescent="0.25">
      <c r="A70" s="26"/>
      <c r="B70" s="19" t="s">
        <v>23</v>
      </c>
      <c r="C70" s="18"/>
      <c r="D70" s="5">
        <f>SUM(D63:D69)</f>
        <v>4292201.53</v>
      </c>
    </row>
    <row r="71" spans="1:4" x14ac:dyDescent="0.25">
      <c r="A71" s="14" t="s">
        <v>22</v>
      </c>
      <c r="B71" s="22" t="s">
        <v>20</v>
      </c>
      <c r="C71" s="24" t="s">
        <v>19</v>
      </c>
      <c r="D71" s="20">
        <v>900892.77</v>
      </c>
    </row>
    <row r="72" spans="1:4" x14ac:dyDescent="0.25">
      <c r="A72" s="14"/>
      <c r="B72" s="22" t="s">
        <v>18</v>
      </c>
      <c r="C72" s="25"/>
      <c r="D72" s="20">
        <v>217930.39</v>
      </c>
    </row>
    <row r="73" spans="1:4" x14ac:dyDescent="0.25">
      <c r="A73" s="14"/>
      <c r="B73" s="22" t="s">
        <v>17</v>
      </c>
      <c r="C73" s="23"/>
      <c r="D73" s="20">
        <v>1456084.97</v>
      </c>
    </row>
    <row r="74" spans="1:4" x14ac:dyDescent="0.25">
      <c r="A74" s="14"/>
      <c r="B74" s="22" t="s">
        <v>16</v>
      </c>
      <c r="C74" s="24" t="s">
        <v>15</v>
      </c>
      <c r="D74" s="20">
        <v>328535.08</v>
      </c>
    </row>
    <row r="75" spans="1:4" x14ac:dyDescent="0.25">
      <c r="A75" s="14"/>
      <c r="B75" s="22" t="s">
        <v>14</v>
      </c>
      <c r="C75" s="23"/>
      <c r="D75" s="20">
        <v>391252.05</v>
      </c>
    </row>
    <row r="76" spans="1:4" ht="25.5" x14ac:dyDescent="0.25">
      <c r="A76" s="14"/>
      <c r="B76" s="22" t="s">
        <v>13</v>
      </c>
      <c r="C76" s="21" t="s">
        <v>12</v>
      </c>
      <c r="D76" s="20">
        <v>800635.45</v>
      </c>
    </row>
    <row r="77" spans="1:4" x14ac:dyDescent="0.25">
      <c r="A77" s="14"/>
      <c r="B77" s="22" t="s">
        <v>11</v>
      </c>
      <c r="C77" s="21" t="s">
        <v>10</v>
      </c>
      <c r="D77" s="20">
        <v>277864.74</v>
      </c>
    </row>
    <row r="78" spans="1:4" collapsed="1" x14ac:dyDescent="0.25">
      <c r="A78" s="14"/>
      <c r="B78" s="19" t="s">
        <v>9</v>
      </c>
      <c r="C78" s="18"/>
      <c r="D78" s="5">
        <f>SUM(D71:D77)</f>
        <v>4373195.45</v>
      </c>
    </row>
    <row r="79" spans="1:4" x14ac:dyDescent="0.25">
      <c r="A79" s="14" t="s">
        <v>21</v>
      </c>
      <c r="B79" s="22" t="s">
        <v>20</v>
      </c>
      <c r="C79" s="24" t="s">
        <v>19</v>
      </c>
      <c r="D79" s="20">
        <f>D71</f>
        <v>900892.77</v>
      </c>
    </row>
    <row r="80" spans="1:4" x14ac:dyDescent="0.25">
      <c r="A80" s="14"/>
      <c r="B80" s="22" t="s">
        <v>18</v>
      </c>
      <c r="C80" s="25"/>
      <c r="D80" s="20">
        <f>D72</f>
        <v>217930.39</v>
      </c>
    </row>
    <row r="81" spans="1:4" x14ac:dyDescent="0.25">
      <c r="A81" s="14"/>
      <c r="B81" s="22" t="s">
        <v>17</v>
      </c>
      <c r="C81" s="23"/>
      <c r="D81" s="20">
        <f>D73</f>
        <v>1456084.97</v>
      </c>
    </row>
    <row r="82" spans="1:4" x14ac:dyDescent="0.25">
      <c r="A82" s="14"/>
      <c r="B82" s="22" t="s">
        <v>16</v>
      </c>
      <c r="C82" s="24" t="s">
        <v>15</v>
      </c>
      <c r="D82" s="20">
        <f>D74</f>
        <v>328535.08</v>
      </c>
    </row>
    <row r="83" spans="1:4" x14ac:dyDescent="0.25">
      <c r="A83" s="14"/>
      <c r="B83" s="22" t="s">
        <v>14</v>
      </c>
      <c r="C83" s="23"/>
      <c r="D83" s="20">
        <f>D75</f>
        <v>391252.05</v>
      </c>
    </row>
    <row r="84" spans="1:4" ht="25.5" x14ac:dyDescent="0.25">
      <c r="A84" s="14"/>
      <c r="B84" s="22" t="s">
        <v>13</v>
      </c>
      <c r="C84" s="21" t="s">
        <v>12</v>
      </c>
      <c r="D84" s="20">
        <f>D76</f>
        <v>800635.45</v>
      </c>
    </row>
    <row r="85" spans="1:4" x14ac:dyDescent="0.25">
      <c r="A85" s="14"/>
      <c r="B85" s="22" t="s">
        <v>11</v>
      </c>
      <c r="C85" s="21" t="s">
        <v>10</v>
      </c>
      <c r="D85" s="20">
        <f>D77</f>
        <v>277864.74</v>
      </c>
    </row>
    <row r="86" spans="1:4" x14ac:dyDescent="0.25">
      <c r="A86" s="14"/>
      <c r="B86" s="19" t="s">
        <v>9</v>
      </c>
      <c r="C86" s="18"/>
      <c r="D86" s="5">
        <f>D78</f>
        <v>4373195.45</v>
      </c>
    </row>
    <row r="87" spans="1:4" x14ac:dyDescent="0.25">
      <c r="A87" s="7" t="s">
        <v>8</v>
      </c>
      <c r="B87" s="7"/>
      <c r="C87" s="17"/>
      <c r="D87" s="5">
        <f>D62-D78</f>
        <v>-217353.81999999983</v>
      </c>
    </row>
    <row r="88" spans="1:4" x14ac:dyDescent="0.25">
      <c r="A88" s="7" t="s">
        <v>7</v>
      </c>
      <c r="B88" s="7"/>
      <c r="C88" s="17"/>
      <c r="D88" s="5">
        <f>D70-D78</f>
        <v>-80993.919999999925</v>
      </c>
    </row>
    <row r="89" spans="1:4" ht="15.75" x14ac:dyDescent="0.25">
      <c r="A89" s="16" t="s">
        <v>6</v>
      </c>
      <c r="B89" s="16"/>
      <c r="C89" s="16"/>
      <c r="D89" s="16"/>
    </row>
    <row r="90" spans="1:4" ht="18.75" x14ac:dyDescent="0.3">
      <c r="A90" s="14" t="s">
        <v>5</v>
      </c>
      <c r="B90" s="15" t="s">
        <v>4</v>
      </c>
      <c r="C90" s="12"/>
      <c r="D90" s="5">
        <v>1</v>
      </c>
    </row>
    <row r="91" spans="1:4" ht="18.75" x14ac:dyDescent="0.3">
      <c r="A91" s="14"/>
      <c r="B91" s="15" t="s">
        <v>3</v>
      </c>
      <c r="C91" s="12"/>
      <c r="D91" s="5">
        <v>1</v>
      </c>
    </row>
    <row r="92" spans="1:4" ht="30.75" x14ac:dyDescent="0.3">
      <c r="A92" s="14"/>
      <c r="B92" s="13" t="s">
        <v>2</v>
      </c>
      <c r="C92" s="12"/>
      <c r="D92" s="5">
        <v>58162.66</v>
      </c>
    </row>
    <row r="93" spans="1:4" ht="18.75" x14ac:dyDescent="0.3">
      <c r="A93" s="11"/>
      <c r="B93" s="10"/>
      <c r="C93" s="9"/>
      <c r="D93" s="8"/>
    </row>
    <row r="94" spans="1:4" x14ac:dyDescent="0.25">
      <c r="A94" s="7" t="s">
        <v>1</v>
      </c>
      <c r="B94" s="7"/>
      <c r="C94" s="6"/>
      <c r="D94" s="5">
        <v>788146.88</v>
      </c>
    </row>
    <row r="95" spans="1:4" x14ac:dyDescent="0.25">
      <c r="A95" s="4" t="s">
        <v>0</v>
      </c>
      <c r="C95" s="3"/>
      <c r="D95" s="2"/>
    </row>
  </sheetData>
  <mergeCells count="44">
    <mergeCell ref="C82:C83"/>
    <mergeCell ref="B86:C86"/>
    <mergeCell ref="A90:A92"/>
    <mergeCell ref="A71:A78"/>
    <mergeCell ref="C71:C73"/>
    <mergeCell ref="C74:C75"/>
    <mergeCell ref="B78:C78"/>
    <mergeCell ref="A94:B94"/>
    <mergeCell ref="A87:B87"/>
    <mergeCell ref="A88:B88"/>
    <mergeCell ref="A89:D89"/>
    <mergeCell ref="A79:A86"/>
    <mergeCell ref="C79:C81"/>
    <mergeCell ref="A54:C54"/>
    <mergeCell ref="A55:A62"/>
    <mergeCell ref="C55:C57"/>
    <mergeCell ref="C58:C59"/>
    <mergeCell ref="B62:C62"/>
    <mergeCell ref="A63:A70"/>
    <mergeCell ref="C63:C65"/>
    <mergeCell ref="C66:C67"/>
    <mergeCell ref="B70:C70"/>
    <mergeCell ref="B29:C29"/>
    <mergeCell ref="B33:C33"/>
    <mergeCell ref="B44:C44"/>
    <mergeCell ref="A51:B51"/>
    <mergeCell ref="A52:B52"/>
    <mergeCell ref="A53:B53"/>
    <mergeCell ref="A15:A20"/>
    <mergeCell ref="A21:B21"/>
    <mergeCell ref="B38:C38"/>
    <mergeCell ref="B41:C41"/>
    <mergeCell ref="A7:B7"/>
    <mergeCell ref="A8:A13"/>
    <mergeCell ref="A14:B14"/>
    <mergeCell ref="A22:A50"/>
    <mergeCell ref="B22:C22"/>
    <mergeCell ref="B25:C25"/>
    <mergeCell ref="A1:C1"/>
    <mergeCell ref="A2:C2"/>
    <mergeCell ref="A3:C3"/>
    <mergeCell ref="A4:C4"/>
    <mergeCell ref="A6:C6"/>
    <mergeCell ref="A5:C5"/>
  </mergeCells>
  <conditionalFormatting sqref="B90">
    <cfRule type="duplicateValues" dxfId="1" priority="1"/>
  </conditionalFormatting>
  <conditionalFormatting sqref="B92:B93">
    <cfRule type="duplicateValues" dxfId="0" priority="2"/>
  </conditionalFormatting>
  <pageMargins left="0.70866141732283472" right="0" top="0" bottom="0.6692913385826772" header="0.31496062992125984" footer="0.31496062992125984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2021-03-31T12:53:20Z</dcterms:created>
  <dcterms:modified xsi:type="dcterms:W3CDTF">2021-03-31T12:53:49Z</dcterms:modified>
</cp:coreProperties>
</file>