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2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/>
  <c r="D17" i="1"/>
  <c r="D19" i="1"/>
  <c r="D53" i="1" s="1"/>
  <c r="D20" i="1"/>
  <c r="D23" i="1"/>
  <c r="D28" i="1"/>
  <c r="D27" i="1" s="1"/>
  <c r="D49" i="1" s="1"/>
  <c r="D51" i="1" s="1"/>
  <c r="D31" i="1"/>
  <c r="D36" i="1"/>
  <c r="D38" i="1"/>
  <c r="D41" i="1"/>
  <c r="D44" i="1"/>
  <c r="D50" i="1"/>
  <c r="D57" i="1"/>
  <c r="D62" i="1"/>
  <c r="D87" i="1" s="1"/>
  <c r="D70" i="1"/>
  <c r="D78" i="1"/>
  <c r="D79" i="1"/>
  <c r="D80" i="1"/>
  <c r="D81" i="1"/>
  <c r="D82" i="1"/>
  <c r="D83" i="1"/>
  <c r="D84" i="1"/>
  <c r="D85" i="1"/>
  <c r="D86" i="1"/>
  <c r="D88" i="1"/>
  <c r="D52" i="1" l="1"/>
</calcChain>
</file>

<file path=xl/sharedStrings.xml><?xml version="1.0" encoding="utf-8"?>
<sst xmlns="http://schemas.openxmlformats.org/spreadsheetml/2006/main" count="138" uniqueCount="94">
  <si>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</si>
  <si>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</si>
  <si>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</si>
  <si>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</si>
  <si>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</si>
  <si>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</si>
  <si>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</si>
  <si>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</si>
  <si>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</si>
  <si>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</si>
  <si>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</si>
  <si>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</si>
  <si>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</si>
  <si>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(40705810416540002800)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</si>
  <si>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</si>
  <si>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</si>
  <si>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</si>
  <si>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</si>
  <si>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</si>
  <si>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</si>
  <si>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</si>
  <si>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</si>
  <si>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</si>
  <si>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</si>
  <si>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</si>
  <si>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</si>
  <si>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</si>
  <si>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</si>
  <si>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</si>
  <si>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</si>
  <si>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</si>
  <si>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</si>
  <si>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</si>
  <si>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</si>
  <si>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</si>
  <si>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</si>
  <si>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</si>
  <si>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</si>
  <si>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</si>
  <si>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</si>
  <si>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</si>
  <si>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</si>
  <si>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</si>
  <si>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</si>
  <si>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</si>
  <si>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</si>
  <si>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</si>
  <si>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</si>
  <si>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</si>
  <si>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</si>
  <si>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</si>
  <si>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</si>
  <si>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</si>
  <si>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</si>
  <si>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</si>
  <si>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</si>
  <si>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</si>
  <si>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</si>
  <si>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</si>
  <si>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</si>
  <si>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</si>
  <si>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</si>
  <si>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</si>
  <si>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</si>
  <si>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</si>
  <si>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</si>
  <si>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</si>
  <si>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</si>
  <si>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</si>
  <si>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</si>
  <si>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</si>
  <si>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</si>
  <si>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</si>
  <si>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</si>
  <si>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</si>
  <si>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</si>
  <si>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</si>
  <si>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</si>
  <si>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</si>
  <si>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найм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</si>
  <si>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</si>
  <si>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</si>
  <si>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</si>
  <si>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</si>
  <si>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</si>
  <si>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</si>
  <si>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</si>
  <si>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</si>
  <si>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</si>
  <si>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- 6425,30 м2, в т.ч. площадь жилых помещений - 6425,30 м2, площадь нежилых помещений - 0,00 м2</t>
  </si>
  <si>
    <t>по адресу: Свердловская область, г. Екатеринбург,  ул. Волгоградская д.№224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</si>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</sst>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9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3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D101"/>
  <sheetViews>
    <sheetView tabSelected="1" workbookViewId="0">
      <pane ySplit="7" topLeftCell="A35" activePane="bottomLeft" state="frozen"/>
      <selection activeCell="A7" sqref="A7"/>
      <selection pane="bottomLeft" activeCell="D49" sqref="D49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85546875" style="1" customWidth="1"/>
    <col min="4" max="4" width="12.140625" style="1" customWidth="1"/>
    <col min="5" max="16384" width="9.140625" style="1"/>
  </cols>
  <sheetData>
    <row r="1" spans="1:4" x14ac:dyDescent="0.25">
      <c r="A1" s="48" t="s">
        <v>93</v>
      </c>
      <c r="B1" s="48"/>
      <c r="C1" s="48"/>
      <c r="D1" s="2"/>
    </row>
    <row r="2" spans="1:4" x14ac:dyDescent="0.25">
      <c r="A2" s="49" t="s">
        <v>92</v>
      </c>
      <c r="B2" s="49"/>
      <c r="C2" s="49"/>
      <c r="D2" s="2"/>
    </row>
    <row r="3" spans="1:4" x14ac:dyDescent="0.25">
      <c r="A3" s="48" t="s">
        <v>91</v>
      </c>
      <c r="B3" s="48"/>
      <c r="C3" s="48"/>
      <c r="D3" s="2"/>
    </row>
    <row r="4" spans="1:4" ht="15.75" x14ac:dyDescent="0.25">
      <c r="A4" s="47" t="s">
        <v>90</v>
      </c>
      <c r="B4" s="47"/>
      <c r="C4" s="47"/>
      <c r="D4" s="2"/>
    </row>
    <row r="5" spans="1:4" x14ac:dyDescent="0.25">
      <c r="A5" s="46" t="s">
        <v>89</v>
      </c>
      <c r="B5" s="46"/>
      <c r="C5" s="46"/>
      <c r="D5" s="2"/>
    </row>
    <row r="6" spans="1:4" ht="15.75" x14ac:dyDescent="0.25">
      <c r="A6" s="30" t="s">
        <v>88</v>
      </c>
      <c r="B6" s="30"/>
      <c r="C6" s="30"/>
      <c r="D6" s="45"/>
    </row>
    <row r="7" spans="1:4" x14ac:dyDescent="0.25">
      <c r="A7" s="34" t="s">
        <v>87</v>
      </c>
      <c r="B7" s="44"/>
      <c r="C7" s="33" t="s">
        <v>86</v>
      </c>
      <c r="D7" s="43" t="s">
        <v>85</v>
      </c>
    </row>
    <row r="8" spans="1:4" x14ac:dyDescent="0.25">
      <c r="A8" s="28" t="s">
        <v>84</v>
      </c>
      <c r="B8" s="24" t="s">
        <v>83</v>
      </c>
      <c r="C8" s="24"/>
      <c r="D8" s="22">
        <v>2075887.56</v>
      </c>
    </row>
    <row r="9" spans="1:4" x14ac:dyDescent="0.25">
      <c r="A9" s="28"/>
      <c r="B9" s="24" t="s">
        <v>79</v>
      </c>
      <c r="C9" s="24"/>
      <c r="D9" s="22">
        <v>17612.88</v>
      </c>
    </row>
    <row r="10" spans="1:4" x14ac:dyDescent="0.25">
      <c r="A10" s="28"/>
      <c r="B10" s="24" t="s">
        <v>78</v>
      </c>
      <c r="C10" s="24"/>
      <c r="D10" s="22">
        <v>283209.71999999997</v>
      </c>
    </row>
    <row r="11" spans="1:4" s="37" customFormat="1" x14ac:dyDescent="0.25">
      <c r="A11" s="28"/>
      <c r="B11" s="36" t="s">
        <v>77</v>
      </c>
      <c r="C11" s="36"/>
      <c r="D11" s="5">
        <f>SUM(D8:D10)</f>
        <v>2376710.16</v>
      </c>
    </row>
    <row r="12" spans="1:4" s="37" customFormat="1" x14ac:dyDescent="0.25">
      <c r="A12" s="28"/>
      <c r="B12" s="36" t="s">
        <v>39</v>
      </c>
      <c r="C12" s="36"/>
      <c r="D12" s="5">
        <v>33000</v>
      </c>
    </row>
    <row r="13" spans="1:4" s="37" customFormat="1" x14ac:dyDescent="0.25">
      <c r="A13" s="35" t="s">
        <v>82</v>
      </c>
      <c r="B13" s="34"/>
      <c r="C13" s="33"/>
      <c r="D13" s="5">
        <f>D11+D12</f>
        <v>2409710.16</v>
      </c>
    </row>
    <row r="14" spans="1:4" s="37" customFormat="1" x14ac:dyDescent="0.25">
      <c r="A14" s="28" t="s">
        <v>81</v>
      </c>
      <c r="B14" s="24" t="s">
        <v>80</v>
      </c>
      <c r="C14" s="24"/>
      <c r="D14" s="22">
        <v>2068997.83</v>
      </c>
    </row>
    <row r="15" spans="1:4" x14ac:dyDescent="0.25">
      <c r="A15" s="28"/>
      <c r="B15" s="24" t="s">
        <v>79</v>
      </c>
      <c r="C15" s="24"/>
      <c r="D15" s="22">
        <v>16810.73</v>
      </c>
    </row>
    <row r="16" spans="1:4" s="37" customFormat="1" x14ac:dyDescent="0.25">
      <c r="A16" s="28"/>
      <c r="B16" s="24" t="s">
        <v>78</v>
      </c>
      <c r="C16" s="24"/>
      <c r="D16" s="22">
        <v>282272.15999999997</v>
      </c>
    </row>
    <row r="17" spans="1:4" s="37" customFormat="1" x14ac:dyDescent="0.25">
      <c r="A17" s="28"/>
      <c r="B17" s="36" t="s">
        <v>77</v>
      </c>
      <c r="C17" s="36"/>
      <c r="D17" s="5">
        <f>SUM(D14:D16)</f>
        <v>2368080.7200000002</v>
      </c>
    </row>
    <row r="18" spans="1:4" s="37" customFormat="1" x14ac:dyDescent="0.25">
      <c r="A18" s="28"/>
      <c r="B18" s="36" t="s">
        <v>39</v>
      </c>
      <c r="C18" s="36"/>
      <c r="D18" s="22">
        <v>33030.86</v>
      </c>
    </row>
    <row r="19" spans="1:4" s="37" customFormat="1" x14ac:dyDescent="0.25">
      <c r="A19" s="35" t="s">
        <v>76</v>
      </c>
      <c r="B19" s="34"/>
      <c r="C19" s="33"/>
      <c r="D19" s="5">
        <f>D17+D18</f>
        <v>2401111.58</v>
      </c>
    </row>
    <row r="20" spans="1:4" x14ac:dyDescent="0.25">
      <c r="A20" s="28" t="s">
        <v>75</v>
      </c>
      <c r="B20" s="39" t="s">
        <v>74</v>
      </c>
      <c r="C20" s="38"/>
      <c r="D20" s="5">
        <f>SUM(D21:D22)</f>
        <v>183269.19</v>
      </c>
    </row>
    <row r="21" spans="1:4" ht="30" x14ac:dyDescent="0.25">
      <c r="A21" s="28"/>
      <c r="B21" s="24" t="s">
        <v>73</v>
      </c>
      <c r="C21" s="42" t="s">
        <v>72</v>
      </c>
      <c r="D21" s="22">
        <v>56580.03</v>
      </c>
    </row>
    <row r="22" spans="1:4" x14ac:dyDescent="0.25">
      <c r="A22" s="28"/>
      <c r="B22" s="24" t="s">
        <v>45</v>
      </c>
      <c r="C22" s="42"/>
      <c r="D22" s="22">
        <v>126689.16</v>
      </c>
    </row>
    <row r="23" spans="1:4" x14ac:dyDescent="0.25">
      <c r="A23" s="28"/>
      <c r="B23" s="39" t="s">
        <v>71</v>
      </c>
      <c r="C23" s="38"/>
      <c r="D23" s="5">
        <f>SUM(D24:D26)</f>
        <v>477888.62</v>
      </c>
    </row>
    <row r="24" spans="1:4" ht="45" x14ac:dyDescent="0.25">
      <c r="A24" s="28"/>
      <c r="B24" s="24" t="s">
        <v>70</v>
      </c>
      <c r="C24" s="42" t="s">
        <v>69</v>
      </c>
      <c r="D24" s="22">
        <v>325.08</v>
      </c>
    </row>
    <row r="25" spans="1:4" s="37" customFormat="1" ht="30" x14ac:dyDescent="0.25">
      <c r="A25" s="28"/>
      <c r="B25" s="24" t="s">
        <v>68</v>
      </c>
      <c r="C25" s="42" t="s">
        <v>67</v>
      </c>
      <c r="D25" s="22">
        <v>463754.6</v>
      </c>
    </row>
    <row r="26" spans="1:4" x14ac:dyDescent="0.25">
      <c r="A26" s="28"/>
      <c r="B26" s="24" t="s">
        <v>66</v>
      </c>
      <c r="C26" s="42" t="s">
        <v>65</v>
      </c>
      <c r="D26" s="22">
        <v>13808.94</v>
      </c>
    </row>
    <row r="27" spans="1:4" x14ac:dyDescent="0.25">
      <c r="A27" s="28"/>
      <c r="B27" s="39" t="s">
        <v>64</v>
      </c>
      <c r="C27" s="38"/>
      <c r="D27" s="5">
        <f>SUM(D28:D30)</f>
        <v>607872.02</v>
      </c>
    </row>
    <row r="28" spans="1:4" s="37" customFormat="1" x14ac:dyDescent="0.25">
      <c r="A28" s="28"/>
      <c r="B28" s="24" t="s">
        <v>63</v>
      </c>
      <c r="C28" s="42"/>
      <c r="D28" s="22">
        <f>D10</f>
        <v>283209.71999999997</v>
      </c>
    </row>
    <row r="29" spans="1:4" s="37" customFormat="1" ht="30" x14ac:dyDescent="0.25">
      <c r="A29" s="28"/>
      <c r="B29" s="24" t="s">
        <v>62</v>
      </c>
      <c r="C29" s="42" t="s">
        <v>61</v>
      </c>
      <c r="D29" s="22">
        <v>1093.75</v>
      </c>
    </row>
    <row r="30" spans="1:4" x14ac:dyDescent="0.25">
      <c r="A30" s="28"/>
      <c r="B30" s="24" t="s">
        <v>45</v>
      </c>
      <c r="C30" s="42"/>
      <c r="D30" s="22">
        <v>323568.55</v>
      </c>
    </row>
    <row r="31" spans="1:4" x14ac:dyDescent="0.25">
      <c r="A31" s="28"/>
      <c r="B31" s="39" t="s">
        <v>60</v>
      </c>
      <c r="C31" s="38"/>
      <c r="D31" s="5">
        <f>SUM(D32:D35)</f>
        <v>278242.61</v>
      </c>
    </row>
    <row r="32" spans="1:4" x14ac:dyDescent="0.25">
      <c r="A32" s="28"/>
      <c r="B32" s="24" t="s">
        <v>59</v>
      </c>
      <c r="C32" s="42" t="s">
        <v>58</v>
      </c>
      <c r="D32" s="22">
        <v>217279.16</v>
      </c>
    </row>
    <row r="33" spans="1:4" s="37" customFormat="1" x14ac:dyDescent="0.25">
      <c r="A33" s="28"/>
      <c r="B33" s="24" t="s">
        <v>57</v>
      </c>
      <c r="C33" s="42" t="s">
        <v>56</v>
      </c>
      <c r="D33" s="22">
        <v>7480</v>
      </c>
    </row>
    <row r="34" spans="1:4" ht="45" x14ac:dyDescent="0.25">
      <c r="A34" s="28"/>
      <c r="B34" s="24" t="s">
        <v>55</v>
      </c>
      <c r="C34" s="42" t="s">
        <v>54</v>
      </c>
      <c r="D34" s="22">
        <v>1185.32</v>
      </c>
    </row>
    <row r="35" spans="1:4" s="37" customFormat="1" x14ac:dyDescent="0.25">
      <c r="A35" s="28"/>
      <c r="B35" s="24" t="s">
        <v>45</v>
      </c>
      <c r="C35" s="42"/>
      <c r="D35" s="22">
        <v>52298.13</v>
      </c>
    </row>
    <row r="36" spans="1:4" x14ac:dyDescent="0.25">
      <c r="A36" s="28"/>
      <c r="B36" s="39" t="s">
        <v>53</v>
      </c>
      <c r="C36" s="38"/>
      <c r="D36" s="5">
        <f>D37</f>
        <v>127294.88</v>
      </c>
    </row>
    <row r="37" spans="1:4" s="37" customFormat="1" x14ac:dyDescent="0.25">
      <c r="A37" s="28"/>
      <c r="B37" s="24" t="s">
        <v>52</v>
      </c>
      <c r="C37" s="42" t="s">
        <v>51</v>
      </c>
      <c r="D37" s="22">
        <v>127294.88</v>
      </c>
    </row>
    <row r="38" spans="1:4" x14ac:dyDescent="0.25">
      <c r="A38" s="28"/>
      <c r="B38" s="39" t="s">
        <v>50</v>
      </c>
      <c r="C38" s="38"/>
      <c r="D38" s="5">
        <f>SUM(D39:D40)</f>
        <v>123374.5</v>
      </c>
    </row>
    <row r="39" spans="1:4" ht="30" x14ac:dyDescent="0.25">
      <c r="A39" s="28"/>
      <c r="B39" s="41" t="s">
        <v>49</v>
      </c>
      <c r="C39" s="40"/>
      <c r="D39" s="22">
        <v>3000</v>
      </c>
    </row>
    <row r="40" spans="1:4" s="37" customFormat="1" x14ac:dyDescent="0.25">
      <c r="A40" s="28"/>
      <c r="B40" s="24" t="s">
        <v>45</v>
      </c>
      <c r="C40" s="24"/>
      <c r="D40" s="22">
        <v>120374.5</v>
      </c>
    </row>
    <row r="41" spans="1:4" x14ac:dyDescent="0.25">
      <c r="A41" s="28"/>
      <c r="B41" s="39" t="s">
        <v>48</v>
      </c>
      <c r="C41" s="38"/>
      <c r="D41" s="5">
        <f>SUM(D42:D43)</f>
        <v>116914.87000000001</v>
      </c>
    </row>
    <row r="42" spans="1:4" x14ac:dyDescent="0.25">
      <c r="A42" s="28"/>
      <c r="B42" s="24" t="s">
        <v>47</v>
      </c>
      <c r="C42" s="24"/>
      <c r="D42" s="22">
        <v>25470.49</v>
      </c>
    </row>
    <row r="43" spans="1:4" x14ac:dyDescent="0.25">
      <c r="A43" s="28"/>
      <c r="B43" s="24" t="s">
        <v>45</v>
      </c>
      <c r="C43" s="24"/>
      <c r="D43" s="22">
        <v>91444.38</v>
      </c>
    </row>
    <row r="44" spans="1:4" x14ac:dyDescent="0.25">
      <c r="A44" s="28"/>
      <c r="B44" s="39" t="s">
        <v>46</v>
      </c>
      <c r="C44" s="38"/>
      <c r="D44" s="5">
        <f>SUM(D45:D48)</f>
        <v>589625.38</v>
      </c>
    </row>
    <row r="45" spans="1:4" s="37" customFormat="1" x14ac:dyDescent="0.25">
      <c r="A45" s="28"/>
      <c r="B45" s="24" t="s">
        <v>45</v>
      </c>
      <c r="C45" s="24"/>
      <c r="D45" s="22">
        <v>339408.84</v>
      </c>
    </row>
    <row r="46" spans="1:4" s="37" customFormat="1" x14ac:dyDescent="0.25">
      <c r="A46" s="28"/>
      <c r="B46" s="24" t="s">
        <v>44</v>
      </c>
      <c r="C46" s="24"/>
      <c r="D46" s="22">
        <v>26203.49</v>
      </c>
    </row>
    <row r="47" spans="1:4" s="37" customFormat="1" x14ac:dyDescent="0.25">
      <c r="A47" s="28"/>
      <c r="B47" s="24" t="s">
        <v>43</v>
      </c>
      <c r="C47" s="24"/>
      <c r="D47" s="22">
        <v>148.38999999999999</v>
      </c>
    </row>
    <row r="48" spans="1:4" s="37" customFormat="1" ht="30" x14ac:dyDescent="0.25">
      <c r="A48" s="28"/>
      <c r="B48" s="24" t="s">
        <v>42</v>
      </c>
      <c r="C48" s="24" t="s">
        <v>41</v>
      </c>
      <c r="D48" s="22">
        <v>223864.66</v>
      </c>
    </row>
    <row r="49" spans="1:4" s="37" customFormat="1" x14ac:dyDescent="0.25">
      <c r="A49" s="28"/>
      <c r="B49" s="36" t="s">
        <v>40</v>
      </c>
      <c r="C49" s="24"/>
      <c r="D49" s="5">
        <f>D20+D23+D27+D31+D36+D38+D41+D44</f>
        <v>2504482.0699999998</v>
      </c>
    </row>
    <row r="50" spans="1:4" x14ac:dyDescent="0.25">
      <c r="A50" s="28"/>
      <c r="B50" s="36" t="s">
        <v>39</v>
      </c>
      <c r="C50" s="24" t="s">
        <v>38</v>
      </c>
      <c r="D50" s="5">
        <f>D12</f>
        <v>33000</v>
      </c>
    </row>
    <row r="51" spans="1:4" x14ac:dyDescent="0.25">
      <c r="A51" s="35" t="s">
        <v>37</v>
      </c>
      <c r="B51" s="34"/>
      <c r="C51" s="33"/>
      <c r="D51" s="5">
        <f>D49+D50</f>
        <v>2537482.0699999998</v>
      </c>
    </row>
    <row r="52" spans="1:4" x14ac:dyDescent="0.25">
      <c r="A52" s="7" t="s">
        <v>36</v>
      </c>
      <c r="B52" s="32"/>
      <c r="C52" s="31"/>
      <c r="D52" s="5">
        <f>D13-D51</f>
        <v>-127771.90999999968</v>
      </c>
    </row>
    <row r="53" spans="1:4" x14ac:dyDescent="0.25">
      <c r="A53" s="7" t="s">
        <v>35</v>
      </c>
      <c r="B53" s="32"/>
      <c r="C53" s="31"/>
      <c r="D53" s="5">
        <f>D19-D51</f>
        <v>-136370.48999999976</v>
      </c>
    </row>
    <row r="54" spans="1:4" ht="15.75" x14ac:dyDescent="0.25">
      <c r="A54" s="30" t="s">
        <v>34</v>
      </c>
      <c r="B54" s="30"/>
      <c r="C54" s="30"/>
      <c r="D54" s="29"/>
    </row>
    <row r="55" spans="1:4" x14ac:dyDescent="0.25">
      <c r="A55" s="28" t="s">
        <v>33</v>
      </c>
      <c r="B55" s="24" t="s">
        <v>27</v>
      </c>
      <c r="C55" s="26" t="s">
        <v>26</v>
      </c>
      <c r="D55" s="22">
        <v>625805.41</v>
      </c>
    </row>
    <row r="56" spans="1:4" x14ac:dyDescent="0.25">
      <c r="A56" s="28"/>
      <c r="B56" s="24" t="s">
        <v>25</v>
      </c>
      <c r="C56" s="27"/>
      <c r="D56" s="22">
        <v>165511.09</v>
      </c>
    </row>
    <row r="57" spans="1:4" x14ac:dyDescent="0.25">
      <c r="A57" s="28"/>
      <c r="B57" s="24" t="s">
        <v>24</v>
      </c>
      <c r="C57" s="25"/>
      <c r="D57" s="22">
        <f>D73</f>
        <v>1101640.57</v>
      </c>
    </row>
    <row r="58" spans="1:4" x14ac:dyDescent="0.25">
      <c r="A58" s="28"/>
      <c r="B58" s="24" t="s">
        <v>23</v>
      </c>
      <c r="C58" s="26" t="s">
        <v>22</v>
      </c>
      <c r="D58" s="22">
        <v>314792.18</v>
      </c>
    </row>
    <row r="59" spans="1:4" x14ac:dyDescent="0.25">
      <c r="A59" s="28"/>
      <c r="B59" s="24" t="s">
        <v>21</v>
      </c>
      <c r="C59" s="25"/>
      <c r="D59" s="22">
        <v>308263</v>
      </c>
    </row>
    <row r="60" spans="1:4" x14ac:dyDescent="0.25">
      <c r="A60" s="28"/>
      <c r="B60" s="24" t="s">
        <v>20</v>
      </c>
      <c r="C60" s="23" t="s">
        <v>19</v>
      </c>
      <c r="D60" s="22">
        <v>667634.02</v>
      </c>
    </row>
    <row r="61" spans="1:4" x14ac:dyDescent="0.25">
      <c r="A61" s="28"/>
      <c r="B61" s="24" t="s">
        <v>18</v>
      </c>
      <c r="C61" s="23" t="s">
        <v>17</v>
      </c>
      <c r="D61" s="22">
        <v>290128.78000000003</v>
      </c>
    </row>
    <row r="62" spans="1:4" x14ac:dyDescent="0.25">
      <c r="A62" s="28"/>
      <c r="B62" s="21" t="s">
        <v>32</v>
      </c>
      <c r="C62" s="20"/>
      <c r="D62" s="5">
        <f>SUM(D55:D61)</f>
        <v>3473775.05</v>
      </c>
    </row>
    <row r="63" spans="1:4" x14ac:dyDescent="0.25">
      <c r="A63" s="28" t="s">
        <v>31</v>
      </c>
      <c r="B63" s="24" t="s">
        <v>27</v>
      </c>
      <c r="C63" s="26" t="s">
        <v>26</v>
      </c>
      <c r="D63" s="22">
        <v>640868.98</v>
      </c>
    </row>
    <row r="64" spans="1:4" x14ac:dyDescent="0.25">
      <c r="A64" s="28"/>
      <c r="B64" s="24" t="s">
        <v>25</v>
      </c>
      <c r="C64" s="27"/>
      <c r="D64" s="22">
        <v>169707.1</v>
      </c>
    </row>
    <row r="65" spans="1:4" x14ac:dyDescent="0.25">
      <c r="A65" s="28"/>
      <c r="B65" s="24" t="s">
        <v>24</v>
      </c>
      <c r="C65" s="25"/>
      <c r="D65" s="22">
        <v>1247334.8400000001</v>
      </c>
    </row>
    <row r="66" spans="1:4" x14ac:dyDescent="0.25">
      <c r="A66" s="28"/>
      <c r="B66" s="24" t="s">
        <v>23</v>
      </c>
      <c r="C66" s="26" t="s">
        <v>22</v>
      </c>
      <c r="D66" s="22">
        <v>326080.06</v>
      </c>
    </row>
    <row r="67" spans="1:4" x14ac:dyDescent="0.25">
      <c r="A67" s="28"/>
      <c r="B67" s="24" t="s">
        <v>21</v>
      </c>
      <c r="C67" s="25"/>
      <c r="D67" s="22">
        <v>315617.88</v>
      </c>
    </row>
    <row r="68" spans="1:4" x14ac:dyDescent="0.25">
      <c r="A68" s="28"/>
      <c r="B68" s="24" t="s">
        <v>20</v>
      </c>
      <c r="C68" s="23" t="s">
        <v>19</v>
      </c>
      <c r="D68" s="22">
        <v>620725.52</v>
      </c>
    </row>
    <row r="69" spans="1:4" x14ac:dyDescent="0.25">
      <c r="A69" s="28"/>
      <c r="B69" s="24" t="s">
        <v>18</v>
      </c>
      <c r="C69" s="23" t="s">
        <v>17</v>
      </c>
      <c r="D69" s="22">
        <v>288448.74</v>
      </c>
    </row>
    <row r="70" spans="1:4" x14ac:dyDescent="0.25">
      <c r="A70" s="28"/>
      <c r="B70" s="21" t="s">
        <v>30</v>
      </c>
      <c r="C70" s="20"/>
      <c r="D70" s="5">
        <f>SUM(D63:D69)</f>
        <v>3608783.12</v>
      </c>
    </row>
    <row r="71" spans="1:4" x14ac:dyDescent="0.25">
      <c r="A71" s="14" t="s">
        <v>29</v>
      </c>
      <c r="B71" s="24" t="s">
        <v>27</v>
      </c>
      <c r="C71" s="26" t="s">
        <v>26</v>
      </c>
      <c r="D71" s="22">
        <v>770264.39</v>
      </c>
    </row>
    <row r="72" spans="1:4" x14ac:dyDescent="0.25">
      <c r="A72" s="14"/>
      <c r="B72" s="24" t="s">
        <v>25</v>
      </c>
      <c r="C72" s="27"/>
      <c r="D72" s="22">
        <v>186241.36</v>
      </c>
    </row>
    <row r="73" spans="1:4" x14ac:dyDescent="0.25">
      <c r="A73" s="14"/>
      <c r="B73" s="24" t="s">
        <v>24</v>
      </c>
      <c r="C73" s="25"/>
      <c r="D73" s="22">
        <v>1101640.57</v>
      </c>
    </row>
    <row r="74" spans="1:4" x14ac:dyDescent="0.25">
      <c r="A74" s="14"/>
      <c r="B74" s="24" t="s">
        <v>23</v>
      </c>
      <c r="C74" s="26" t="s">
        <v>22</v>
      </c>
      <c r="D74" s="22">
        <v>375191.85</v>
      </c>
    </row>
    <row r="75" spans="1:4" x14ac:dyDescent="0.25">
      <c r="A75" s="14"/>
      <c r="B75" s="24" t="s">
        <v>21</v>
      </c>
      <c r="C75" s="25"/>
      <c r="D75" s="22">
        <v>396800.23</v>
      </c>
    </row>
    <row r="76" spans="1:4" x14ac:dyDescent="0.25">
      <c r="A76" s="14"/>
      <c r="B76" s="24" t="s">
        <v>20</v>
      </c>
      <c r="C76" s="23" t="s">
        <v>19</v>
      </c>
      <c r="D76" s="22">
        <v>743948.87</v>
      </c>
    </row>
    <row r="77" spans="1:4" x14ac:dyDescent="0.25">
      <c r="A77" s="14"/>
      <c r="B77" s="24" t="s">
        <v>18</v>
      </c>
      <c r="C77" s="23" t="s">
        <v>17</v>
      </c>
      <c r="D77" s="22">
        <v>239581.15</v>
      </c>
    </row>
    <row r="78" spans="1:4" x14ac:dyDescent="0.25">
      <c r="A78" s="14"/>
      <c r="B78" s="21" t="s">
        <v>16</v>
      </c>
      <c r="C78" s="20"/>
      <c r="D78" s="5">
        <f>SUM(D71:D77)</f>
        <v>3813668.42</v>
      </c>
    </row>
    <row r="79" spans="1:4" x14ac:dyDescent="0.25">
      <c r="A79" s="14" t="s">
        <v>28</v>
      </c>
      <c r="B79" s="24" t="s">
        <v>27</v>
      </c>
      <c r="C79" s="26" t="s">
        <v>26</v>
      </c>
      <c r="D79" s="22">
        <f>D71</f>
        <v>770264.39</v>
      </c>
    </row>
    <row r="80" spans="1:4" x14ac:dyDescent="0.25">
      <c r="A80" s="14"/>
      <c r="B80" s="24" t="s">
        <v>25</v>
      </c>
      <c r="C80" s="27"/>
      <c r="D80" s="22">
        <f>D72</f>
        <v>186241.36</v>
      </c>
    </row>
    <row r="81" spans="1:4" x14ac:dyDescent="0.25">
      <c r="A81" s="14"/>
      <c r="B81" s="24" t="s">
        <v>24</v>
      </c>
      <c r="C81" s="25"/>
      <c r="D81" s="22">
        <f>D73</f>
        <v>1101640.57</v>
      </c>
    </row>
    <row r="82" spans="1:4" x14ac:dyDescent="0.25">
      <c r="A82" s="14"/>
      <c r="B82" s="24" t="s">
        <v>23</v>
      </c>
      <c r="C82" s="26" t="s">
        <v>22</v>
      </c>
      <c r="D82" s="22">
        <f>D74</f>
        <v>375191.85</v>
      </c>
    </row>
    <row r="83" spans="1:4" x14ac:dyDescent="0.25">
      <c r="A83" s="14"/>
      <c r="B83" s="24" t="s">
        <v>21</v>
      </c>
      <c r="C83" s="25"/>
      <c r="D83" s="22">
        <f>D75</f>
        <v>396800.23</v>
      </c>
    </row>
    <row r="84" spans="1:4" x14ac:dyDescent="0.25">
      <c r="A84" s="14"/>
      <c r="B84" s="24" t="s">
        <v>20</v>
      </c>
      <c r="C84" s="23" t="s">
        <v>19</v>
      </c>
      <c r="D84" s="22">
        <f>D76</f>
        <v>743948.87</v>
      </c>
    </row>
    <row r="85" spans="1:4" x14ac:dyDescent="0.25">
      <c r="A85" s="14"/>
      <c r="B85" s="24" t="s">
        <v>18</v>
      </c>
      <c r="C85" s="23" t="s">
        <v>17</v>
      </c>
      <c r="D85" s="22">
        <f>D77</f>
        <v>239581.15</v>
      </c>
    </row>
    <row r="86" spans="1:4" x14ac:dyDescent="0.25">
      <c r="A86" s="14"/>
      <c r="B86" s="21" t="s">
        <v>16</v>
      </c>
      <c r="C86" s="20"/>
      <c r="D86" s="5">
        <f>D78</f>
        <v>3813668.42</v>
      </c>
    </row>
    <row r="87" spans="1:4" x14ac:dyDescent="0.25">
      <c r="A87" s="7" t="s">
        <v>15</v>
      </c>
      <c r="B87" s="7"/>
      <c r="C87" s="19"/>
      <c r="D87" s="5">
        <f>D62-D78</f>
        <v>-339893.37000000011</v>
      </c>
    </row>
    <row r="88" spans="1:4" x14ac:dyDescent="0.25">
      <c r="A88" s="7" t="s">
        <v>14</v>
      </c>
      <c r="B88" s="7"/>
      <c r="C88" s="19"/>
      <c r="D88" s="5">
        <f>D70-D78</f>
        <v>-204885.29999999981</v>
      </c>
    </row>
    <row r="89" spans="1:4" ht="15.75" x14ac:dyDescent="0.25">
      <c r="A89" s="18" t="s">
        <v>13</v>
      </c>
      <c r="B89" s="18"/>
      <c r="C89" s="18"/>
      <c r="D89" s="18"/>
    </row>
    <row r="90" spans="1:4" x14ac:dyDescent="0.25">
      <c r="A90" s="14" t="s">
        <v>12</v>
      </c>
      <c r="B90" s="15" t="s">
        <v>11</v>
      </c>
      <c r="C90" s="17"/>
      <c r="D90" s="5">
        <v>749446.99</v>
      </c>
    </row>
    <row r="91" spans="1:4" x14ac:dyDescent="0.25">
      <c r="A91" s="14"/>
      <c r="B91" s="15" t="s">
        <v>10</v>
      </c>
      <c r="C91" s="17"/>
      <c r="D91" s="5">
        <v>793840.16</v>
      </c>
    </row>
    <row r="92" spans="1:4" ht="30" x14ac:dyDescent="0.25">
      <c r="A92" s="14"/>
      <c r="B92" s="13" t="s">
        <v>9</v>
      </c>
      <c r="C92" s="17"/>
      <c r="D92" s="5">
        <v>473520.44</v>
      </c>
    </row>
    <row r="93" spans="1:4" x14ac:dyDescent="0.25">
      <c r="A93" s="14"/>
      <c r="B93" s="15" t="s">
        <v>8</v>
      </c>
      <c r="C93" s="17"/>
      <c r="D93" s="5">
        <v>3926525</v>
      </c>
    </row>
    <row r="94" spans="1:4" ht="30" x14ac:dyDescent="0.25">
      <c r="A94" s="14"/>
      <c r="B94" s="15" t="s">
        <v>7</v>
      </c>
      <c r="C94" s="17"/>
      <c r="D94" s="5">
        <v>0</v>
      </c>
    </row>
    <row r="95" spans="1:4" ht="15.75" x14ac:dyDescent="0.25">
      <c r="A95" s="16" t="s">
        <v>6</v>
      </c>
      <c r="B95" s="16"/>
      <c r="C95" s="16"/>
      <c r="D95" s="16"/>
    </row>
    <row r="96" spans="1:4" ht="18.75" x14ac:dyDescent="0.3">
      <c r="A96" s="14" t="s">
        <v>5</v>
      </c>
      <c r="B96" s="15" t="s">
        <v>4</v>
      </c>
      <c r="C96" s="12"/>
      <c r="D96" s="5">
        <v>5</v>
      </c>
    </row>
    <row r="97" spans="1:4" ht="18.75" x14ac:dyDescent="0.3">
      <c r="A97" s="14"/>
      <c r="B97" s="15" t="s">
        <v>3</v>
      </c>
      <c r="C97" s="12"/>
      <c r="D97" s="5">
        <v>5</v>
      </c>
    </row>
    <row r="98" spans="1:4" ht="30.75" x14ac:dyDescent="0.3">
      <c r="A98" s="14"/>
      <c r="B98" s="13" t="s">
        <v>2</v>
      </c>
      <c r="C98" s="12"/>
      <c r="D98" s="5">
        <v>181290.04</v>
      </c>
    </row>
    <row r="99" spans="1:4" ht="18.75" x14ac:dyDescent="0.3">
      <c r="A99" s="11"/>
      <c r="B99" s="10"/>
      <c r="C99" s="9"/>
      <c r="D99" s="8"/>
    </row>
    <row r="100" spans="1:4" x14ac:dyDescent="0.25">
      <c r="A100" s="7" t="s">
        <v>1</v>
      </c>
      <c r="B100" s="7"/>
      <c r="C100" s="6"/>
      <c r="D100" s="5">
        <v>569006.80000000005</v>
      </c>
    </row>
    <row r="101" spans="1:4" x14ac:dyDescent="0.25">
      <c r="A101" s="4" t="s">
        <v>0</v>
      </c>
      <c r="C101" s="3"/>
      <c r="D101" s="2"/>
    </row>
  </sheetData>
  <mergeCells count="47">
    <mergeCell ref="C82:C83"/>
    <mergeCell ref="B86:C86"/>
    <mergeCell ref="A87:B87"/>
    <mergeCell ref="A89:D89"/>
    <mergeCell ref="A90:A94"/>
    <mergeCell ref="A71:A78"/>
    <mergeCell ref="C71:C73"/>
    <mergeCell ref="C74:C75"/>
    <mergeCell ref="B78:C78"/>
    <mergeCell ref="A100:B100"/>
    <mergeCell ref="A88:B88"/>
    <mergeCell ref="A95:D95"/>
    <mergeCell ref="A96:A98"/>
    <mergeCell ref="A79:A86"/>
    <mergeCell ref="C79:C81"/>
    <mergeCell ref="B27:C27"/>
    <mergeCell ref="B31:C31"/>
    <mergeCell ref="B36:C36"/>
    <mergeCell ref="B38:C38"/>
    <mergeCell ref="B41:C41"/>
    <mergeCell ref="B44:C44"/>
    <mergeCell ref="A63:A70"/>
    <mergeCell ref="B70:C70"/>
    <mergeCell ref="A7:B7"/>
    <mergeCell ref="A8:A12"/>
    <mergeCell ref="A13:B13"/>
    <mergeCell ref="A14:A18"/>
    <mergeCell ref="A19:B19"/>
    <mergeCell ref="A20:A50"/>
    <mergeCell ref="B20:C20"/>
    <mergeCell ref="B23:C23"/>
    <mergeCell ref="B62:C62"/>
    <mergeCell ref="C63:C65"/>
    <mergeCell ref="C66:C67"/>
    <mergeCell ref="A51:B51"/>
    <mergeCell ref="A52:B52"/>
    <mergeCell ref="A53:B53"/>
    <mergeCell ref="A54:C54"/>
    <mergeCell ref="A55:A62"/>
    <mergeCell ref="C55:C57"/>
    <mergeCell ref="C58:C59"/>
    <mergeCell ref="A1:C1"/>
    <mergeCell ref="A2:C2"/>
    <mergeCell ref="A3:C3"/>
    <mergeCell ref="A4:C4"/>
    <mergeCell ref="A6:C6"/>
    <mergeCell ref="A5:C5"/>
  </mergeCells>
  <conditionalFormatting sqref="B90">
    <cfRule type="duplicateValues" dxfId="3" priority="4"/>
  </conditionalFormatting>
  <conditionalFormatting sqref="B92">
    <cfRule type="duplicateValues" dxfId="2" priority="3"/>
  </conditionalFormatting>
  <conditionalFormatting sqref="B96">
    <cfRule type="duplicateValues" dxfId="1" priority="1"/>
  </conditionalFormatting>
  <conditionalFormatting sqref="B98:B99">
    <cfRule type="duplicateValues" dxfId="0" priority="2"/>
  </conditionalFormatting>
  <pageMargins left="0.70866141732283472" right="0" top="0" bottom="0.51181102362204722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2021-03-31T12:54:15Z</dcterms:created>
  <dcterms:modified xsi:type="dcterms:W3CDTF">2021-03-31T12:55:02Z</dcterms:modified>
</cp:coreProperties>
</file>