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4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/>
  <c r="D19" i="1"/>
  <c r="D21" i="1"/>
  <c r="D22" i="1"/>
  <c r="D25" i="1"/>
  <c r="D31" i="1"/>
  <c r="D30" i="1" s="1"/>
  <c r="D34" i="1"/>
  <c r="D39" i="1"/>
  <c r="D42" i="1"/>
  <c r="D45" i="1"/>
  <c r="D51" i="1"/>
  <c r="D58" i="1"/>
  <c r="D63" i="1" s="1"/>
  <c r="D88" i="1" s="1"/>
  <c r="D71" i="1"/>
  <c r="D89" i="1" s="1"/>
  <c r="D79" i="1"/>
  <c r="D80" i="1"/>
  <c r="D81" i="1"/>
  <c r="D82" i="1"/>
  <c r="D83" i="1"/>
  <c r="D84" i="1"/>
  <c r="D85" i="1"/>
  <c r="D86" i="1"/>
  <c r="D87" i="1"/>
  <c r="D50" i="1" l="1"/>
  <c r="D52" i="1" s="1"/>
  <c r="D54" i="1" s="1"/>
  <c r="D53" i="1"/>
</calcChain>
</file>

<file path=xl/sharedStrings.xml><?xml version="1.0" encoding="utf-8"?>
<sst xmlns="http://schemas.openxmlformats.org/spreadsheetml/2006/main" count="143" uniqueCount="100">
  <si>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</si>
  <si>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</si>
  <si>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ООО "ОТИС Лифт" по дог.№B7ТU-2080/2082  от 28.11,2019г. (ремонт лифта)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</si>
  <si>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</si>
  <si>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</si>
  <si>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5.Информация по статье "Капитальный ремонт за счет ранее накопленных средств"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</si>
  <si>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</si>
  <si>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</si>
  <si>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</si>
  <si>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</si>
  <si>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</si>
  <si>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</si>
  <si>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</si>
  <si>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</si>
  <si>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</si>
  <si>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</si>
  <si>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</si>
  <si>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(40705810416540002334)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</si>
  <si>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</si>
  <si>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</si>
  <si>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</si>
  <si>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</si>
  <si>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</si>
  <si>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</si>
  <si>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</si>
  <si>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</si>
  <si>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</si>
  <si>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</si>
  <si>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</si>
  <si>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</si>
  <si>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</si>
  <si>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</si>
  <si>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</si>
  <si>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</si>
  <si>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</si>
  <si>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</si>
  <si>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</si>
  <si>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</si>
  <si>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</si>
  <si>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</si>
  <si>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</si>
  <si>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</si>
  <si>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</si>
  <si>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</si>
  <si>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</si>
  <si>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</si>
  <si>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</si>
  <si>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</si>
  <si>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</si>
  <si>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</si>
  <si>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</si>
  <si>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</si>
  <si>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</si>
  <si>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</si>
  <si>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</si>
  <si>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</si>
  <si>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</si>
  <si>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</si>
  <si>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</si>
  <si>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</si>
  <si>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</si>
  <si>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</si>
  <si>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</si>
  <si>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</si>
  <si>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</si>
  <si>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</si>
  <si>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</si>
  <si>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</si>
  <si>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</si>
  <si>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</si>
  <si>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</si>
  <si>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</si>
  <si>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</si>
  <si>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</si>
  <si>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</si>
  <si>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</si>
  <si>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</si>
  <si>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</si>
  <si>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</si>
  <si>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</si>
  <si>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</si>
  <si>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</si>
  <si>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</si>
  <si>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</si>
  <si>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</si>
  <si>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</si>
  <si>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</si>
  <si>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</si>
  <si>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</si>
  <si>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</si>
  <si>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</si>
  <si>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</si>
  <si>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</si>
  <si>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</si>
  <si>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</si>
  <si>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- 6861,7 м2, в т.ч. площадь жилых помещений - 6595,1 м2, площадь нежилых помещений - 266,60 м2</t>
  </si>
  <si>
    <t>по адресу: Свердловская область, г. Екатеринбург,  ул. Ухтомская д.№41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</si>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</sst>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0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D104"/>
  <sheetViews>
    <sheetView tabSelected="1" workbookViewId="0">
      <pane ySplit="7" topLeftCell="A69" activePane="bottomLeft" state="frozen"/>
      <selection activeCell="A85" sqref="A85:XFD95"/>
      <selection pane="bottomLeft" activeCell="B85" sqref="A85:XFD95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9" t="s">
        <v>99</v>
      </c>
      <c r="B1" s="49"/>
      <c r="C1" s="49"/>
      <c r="D1" s="2"/>
    </row>
    <row r="2" spans="1:4" x14ac:dyDescent="0.25">
      <c r="A2" s="50" t="s">
        <v>98</v>
      </c>
      <c r="B2" s="50"/>
      <c r="C2" s="50"/>
      <c r="D2" s="2"/>
    </row>
    <row r="3" spans="1:4" x14ac:dyDescent="0.25">
      <c r="A3" s="49" t="s">
        <v>97</v>
      </c>
      <c r="B3" s="49"/>
      <c r="C3" s="49"/>
      <c r="D3" s="2"/>
    </row>
    <row r="4" spans="1:4" ht="15.75" x14ac:dyDescent="0.25">
      <c r="A4" s="48" t="s">
        <v>96</v>
      </c>
      <c r="B4" s="48"/>
      <c r="C4" s="48"/>
      <c r="D4" s="2"/>
    </row>
    <row r="5" spans="1:4" x14ac:dyDescent="0.25">
      <c r="A5" s="47" t="s">
        <v>95</v>
      </c>
      <c r="B5" s="47"/>
      <c r="C5" s="47"/>
      <c r="D5" s="2"/>
    </row>
    <row r="6" spans="1:4" ht="15.75" x14ac:dyDescent="0.25">
      <c r="A6" s="16" t="s">
        <v>94</v>
      </c>
      <c r="B6" s="16"/>
      <c r="C6" s="16"/>
      <c r="D6" s="46"/>
    </row>
    <row r="7" spans="1:4" x14ac:dyDescent="0.25">
      <c r="A7" s="35" t="s">
        <v>93</v>
      </c>
      <c r="B7" s="45"/>
      <c r="C7" s="34" t="s">
        <v>92</v>
      </c>
      <c r="D7" s="44" t="s">
        <v>91</v>
      </c>
    </row>
    <row r="8" spans="1:4" x14ac:dyDescent="0.25">
      <c r="A8" s="30" t="s">
        <v>90</v>
      </c>
      <c r="B8" s="26" t="s">
        <v>89</v>
      </c>
      <c r="C8" s="26"/>
      <c r="D8" s="25">
        <v>2130125.4</v>
      </c>
    </row>
    <row r="9" spans="1:4" x14ac:dyDescent="0.25">
      <c r="A9" s="30"/>
      <c r="B9" s="26" t="s">
        <v>88</v>
      </c>
      <c r="C9" s="26"/>
      <c r="D9" s="25">
        <v>86122.44</v>
      </c>
    </row>
    <row r="10" spans="1:4" x14ac:dyDescent="0.25">
      <c r="A10" s="30"/>
      <c r="B10" s="26" t="s">
        <v>82</v>
      </c>
      <c r="C10" s="26"/>
      <c r="D10" s="25">
        <v>226202.28</v>
      </c>
    </row>
    <row r="11" spans="1:4" x14ac:dyDescent="0.25">
      <c r="A11" s="30"/>
      <c r="B11" s="26" t="s">
        <v>87</v>
      </c>
      <c r="C11" s="26"/>
      <c r="D11" s="25">
        <v>9145.44</v>
      </c>
    </row>
    <row r="12" spans="1:4" s="38" customFormat="1" x14ac:dyDescent="0.25">
      <c r="A12" s="30"/>
      <c r="B12" s="37" t="s">
        <v>80</v>
      </c>
      <c r="C12" s="37"/>
      <c r="D12" s="5">
        <f>SUM(D8:D11)</f>
        <v>2451595.5599999996</v>
      </c>
    </row>
    <row r="13" spans="1:4" s="38" customFormat="1" x14ac:dyDescent="0.25">
      <c r="A13" s="30"/>
      <c r="B13" s="37" t="s">
        <v>43</v>
      </c>
      <c r="C13" s="37"/>
      <c r="D13" s="5">
        <v>40200</v>
      </c>
    </row>
    <row r="14" spans="1:4" s="38" customFormat="1" x14ac:dyDescent="0.25">
      <c r="A14" s="36" t="s">
        <v>86</v>
      </c>
      <c r="B14" s="35"/>
      <c r="C14" s="34"/>
      <c r="D14" s="5">
        <f>D12+D13</f>
        <v>2491795.5599999996</v>
      </c>
    </row>
    <row r="15" spans="1:4" x14ac:dyDescent="0.25">
      <c r="A15" s="30" t="s">
        <v>85</v>
      </c>
      <c r="B15" s="26" t="s">
        <v>84</v>
      </c>
      <c r="C15" s="26"/>
      <c r="D15" s="25">
        <v>2010832.9</v>
      </c>
    </row>
    <row r="16" spans="1:4" s="38" customFormat="1" x14ac:dyDescent="0.25">
      <c r="A16" s="30"/>
      <c r="B16" s="26" t="s">
        <v>83</v>
      </c>
      <c r="C16" s="26"/>
      <c r="D16" s="25">
        <v>88813.51</v>
      </c>
    </row>
    <row r="17" spans="1:4" s="38" customFormat="1" x14ac:dyDescent="0.25">
      <c r="A17" s="30"/>
      <c r="B17" s="26" t="s">
        <v>82</v>
      </c>
      <c r="C17" s="26"/>
      <c r="D17" s="25">
        <v>213466.08</v>
      </c>
    </row>
    <row r="18" spans="1:4" s="38" customFormat="1" x14ac:dyDescent="0.25">
      <c r="A18" s="30"/>
      <c r="B18" s="26" t="s">
        <v>81</v>
      </c>
      <c r="C18" s="26"/>
      <c r="D18" s="25">
        <v>9436.0400000000009</v>
      </c>
    </row>
    <row r="19" spans="1:4" s="38" customFormat="1" x14ac:dyDescent="0.25">
      <c r="A19" s="30"/>
      <c r="B19" s="37" t="s">
        <v>80</v>
      </c>
      <c r="C19" s="37"/>
      <c r="D19" s="5">
        <f>SUM(D15:D18)</f>
        <v>2322548.5299999998</v>
      </c>
    </row>
    <row r="20" spans="1:4" s="38" customFormat="1" x14ac:dyDescent="0.25">
      <c r="A20" s="30"/>
      <c r="B20" s="37" t="s">
        <v>43</v>
      </c>
      <c r="C20" s="37"/>
      <c r="D20" s="25">
        <v>38243.51</v>
      </c>
    </row>
    <row r="21" spans="1:4" x14ac:dyDescent="0.25">
      <c r="A21" s="36" t="s">
        <v>79</v>
      </c>
      <c r="B21" s="35"/>
      <c r="C21" s="34"/>
      <c r="D21" s="5">
        <f>D19+D20</f>
        <v>2360792.0399999996</v>
      </c>
    </row>
    <row r="22" spans="1:4" x14ac:dyDescent="0.25">
      <c r="A22" s="30" t="s">
        <v>78</v>
      </c>
      <c r="B22" s="40" t="s">
        <v>77</v>
      </c>
      <c r="C22" s="39"/>
      <c r="D22" s="5">
        <f>SUM(D23:D24)</f>
        <v>148031.19</v>
      </c>
    </row>
    <row r="23" spans="1:4" s="38" customFormat="1" ht="30" x14ac:dyDescent="0.25">
      <c r="A23" s="30"/>
      <c r="B23" s="26" t="s">
        <v>76</v>
      </c>
      <c r="C23" s="43" t="s">
        <v>75</v>
      </c>
      <c r="D23" s="25">
        <v>17994.04</v>
      </c>
    </row>
    <row r="24" spans="1:4" x14ac:dyDescent="0.25">
      <c r="A24" s="30"/>
      <c r="B24" s="26" t="s">
        <v>49</v>
      </c>
      <c r="C24" s="43"/>
      <c r="D24" s="25">
        <v>130037.15</v>
      </c>
    </row>
    <row r="25" spans="1:4" x14ac:dyDescent="0.25">
      <c r="A25" s="30"/>
      <c r="B25" s="40" t="s">
        <v>74</v>
      </c>
      <c r="C25" s="39"/>
      <c r="D25" s="5">
        <f>SUM(D26:D29)</f>
        <v>664079.57000000018</v>
      </c>
    </row>
    <row r="26" spans="1:4" ht="45" x14ac:dyDescent="0.25">
      <c r="A26" s="30"/>
      <c r="B26" s="26" t="s">
        <v>73</v>
      </c>
      <c r="C26" s="43" t="s">
        <v>72</v>
      </c>
      <c r="D26" s="25">
        <v>400.68</v>
      </c>
    </row>
    <row r="27" spans="1:4" s="38" customFormat="1" ht="30" x14ac:dyDescent="0.25">
      <c r="A27" s="30"/>
      <c r="B27" s="26" t="s">
        <v>71</v>
      </c>
      <c r="C27" s="43" t="s">
        <v>70</v>
      </c>
      <c r="D27" s="25">
        <v>595066.81000000006</v>
      </c>
    </row>
    <row r="28" spans="1:4" x14ac:dyDescent="0.25">
      <c r="A28" s="30"/>
      <c r="B28" s="26" t="s">
        <v>69</v>
      </c>
      <c r="C28" s="43" t="s">
        <v>68</v>
      </c>
      <c r="D28" s="25">
        <v>10247.799999999999</v>
      </c>
    </row>
    <row r="29" spans="1:4" x14ac:dyDescent="0.25">
      <c r="A29" s="30"/>
      <c r="B29" s="26" t="s">
        <v>67</v>
      </c>
      <c r="C29" s="43" t="s">
        <v>66</v>
      </c>
      <c r="D29" s="25">
        <v>58364.28</v>
      </c>
    </row>
    <row r="30" spans="1:4" s="38" customFormat="1" x14ac:dyDescent="0.25">
      <c r="A30" s="30"/>
      <c r="B30" s="40" t="s">
        <v>65</v>
      </c>
      <c r="C30" s="39"/>
      <c r="D30" s="5">
        <f>SUM(D31:D33)</f>
        <v>586524.68000000005</v>
      </c>
    </row>
    <row r="31" spans="1:4" s="38" customFormat="1" x14ac:dyDescent="0.25">
      <c r="A31" s="30"/>
      <c r="B31" s="26" t="s">
        <v>64</v>
      </c>
      <c r="C31" s="43"/>
      <c r="D31" s="25">
        <f>D10+D11</f>
        <v>235347.72</v>
      </c>
    </row>
    <row r="32" spans="1:4" s="38" customFormat="1" ht="30" x14ac:dyDescent="0.25">
      <c r="A32" s="30"/>
      <c r="B32" s="26" t="s">
        <v>63</v>
      </c>
      <c r="C32" s="43" t="s">
        <v>62</v>
      </c>
      <c r="D32" s="25">
        <v>4375</v>
      </c>
    </row>
    <row r="33" spans="1:4" x14ac:dyDescent="0.25">
      <c r="A33" s="30"/>
      <c r="B33" s="26" t="s">
        <v>49</v>
      </c>
      <c r="C33" s="43"/>
      <c r="D33" s="25">
        <v>346801.96</v>
      </c>
    </row>
    <row r="34" spans="1:4" s="38" customFormat="1" x14ac:dyDescent="0.25">
      <c r="A34" s="30"/>
      <c r="B34" s="40" t="s">
        <v>61</v>
      </c>
      <c r="C34" s="39"/>
      <c r="D34" s="5">
        <f>SUM(D35:D38)</f>
        <v>176117.76000000001</v>
      </c>
    </row>
    <row r="35" spans="1:4" x14ac:dyDescent="0.25">
      <c r="A35" s="30"/>
      <c r="B35" s="26" t="s">
        <v>60</v>
      </c>
      <c r="C35" s="43" t="s">
        <v>59</v>
      </c>
      <c r="D35" s="25">
        <v>116814.57</v>
      </c>
    </row>
    <row r="36" spans="1:4" s="38" customFormat="1" x14ac:dyDescent="0.25">
      <c r="A36" s="30"/>
      <c r="B36" s="26" t="s">
        <v>58</v>
      </c>
      <c r="C36" s="43" t="s">
        <v>57</v>
      </c>
      <c r="D36" s="25">
        <v>4734</v>
      </c>
    </row>
    <row r="37" spans="1:4" ht="45" x14ac:dyDescent="0.25">
      <c r="A37" s="30"/>
      <c r="B37" s="26" t="s">
        <v>56</v>
      </c>
      <c r="C37" s="43" t="s">
        <v>55</v>
      </c>
      <c r="D37" s="25">
        <v>888.99</v>
      </c>
    </row>
    <row r="38" spans="1:4" s="38" customFormat="1" x14ac:dyDescent="0.25">
      <c r="A38" s="30"/>
      <c r="B38" s="26" t="s">
        <v>49</v>
      </c>
      <c r="C38" s="43"/>
      <c r="D38" s="25">
        <v>53680.2</v>
      </c>
    </row>
    <row r="39" spans="1:4" s="38" customFormat="1" x14ac:dyDescent="0.25">
      <c r="A39" s="30"/>
      <c r="B39" s="40" t="s">
        <v>54</v>
      </c>
      <c r="C39" s="39"/>
      <c r="D39" s="5">
        <f>SUM(D40:D41)</f>
        <v>124555.61</v>
      </c>
    </row>
    <row r="40" spans="1:4" ht="30" x14ac:dyDescent="0.25">
      <c r="A40" s="30"/>
      <c r="B40" s="42" t="s">
        <v>53</v>
      </c>
      <c r="C40" s="41"/>
      <c r="D40" s="25">
        <v>1000</v>
      </c>
    </row>
    <row r="41" spans="1:4" x14ac:dyDescent="0.25">
      <c r="A41" s="30"/>
      <c r="B41" s="26" t="s">
        <v>49</v>
      </c>
      <c r="C41" s="26"/>
      <c r="D41" s="25">
        <v>123555.61</v>
      </c>
    </row>
    <row r="42" spans="1:4" x14ac:dyDescent="0.25">
      <c r="A42" s="30"/>
      <c r="B42" s="40" t="s">
        <v>52</v>
      </c>
      <c r="C42" s="39"/>
      <c r="D42" s="5">
        <f>SUM(D43:D44)</f>
        <v>121061.39</v>
      </c>
    </row>
    <row r="43" spans="1:4" x14ac:dyDescent="0.25">
      <c r="A43" s="30"/>
      <c r="B43" s="26" t="s">
        <v>51</v>
      </c>
      <c r="C43" s="26"/>
      <c r="D43" s="25">
        <v>27200.42</v>
      </c>
    </row>
    <row r="44" spans="1:4" s="38" customFormat="1" x14ac:dyDescent="0.25">
      <c r="A44" s="30"/>
      <c r="B44" s="26" t="s">
        <v>49</v>
      </c>
      <c r="C44" s="26"/>
      <c r="D44" s="25">
        <v>93860.97</v>
      </c>
    </row>
    <row r="45" spans="1:4" s="38" customFormat="1" x14ac:dyDescent="0.25">
      <c r="A45" s="30"/>
      <c r="B45" s="40" t="s">
        <v>50</v>
      </c>
      <c r="C45" s="39"/>
      <c r="D45" s="5">
        <f>SUM(D46:D49)</f>
        <v>615589.32000000007</v>
      </c>
    </row>
    <row r="46" spans="1:4" s="38" customFormat="1" x14ac:dyDescent="0.25">
      <c r="A46" s="30"/>
      <c r="B46" s="26" t="s">
        <v>49</v>
      </c>
      <c r="C46" s="26"/>
      <c r="D46" s="25">
        <v>348378.32</v>
      </c>
    </row>
    <row r="47" spans="1:4" x14ac:dyDescent="0.25">
      <c r="A47" s="30"/>
      <c r="B47" s="26" t="s">
        <v>48</v>
      </c>
      <c r="C47" s="26"/>
      <c r="D47" s="25">
        <v>27983.21</v>
      </c>
    </row>
    <row r="48" spans="1:4" x14ac:dyDescent="0.25">
      <c r="A48" s="30"/>
      <c r="B48" s="26" t="s">
        <v>47</v>
      </c>
      <c r="C48" s="26"/>
      <c r="D48" s="25">
        <v>158.47</v>
      </c>
    </row>
    <row r="49" spans="1:4" ht="30" x14ac:dyDescent="0.25">
      <c r="A49" s="30"/>
      <c r="B49" s="26" t="s">
        <v>46</v>
      </c>
      <c r="C49" s="26" t="s">
        <v>45</v>
      </c>
      <c r="D49" s="25">
        <v>239069.32</v>
      </c>
    </row>
    <row r="50" spans="1:4" x14ac:dyDescent="0.25">
      <c r="A50" s="30"/>
      <c r="B50" s="37" t="s">
        <v>44</v>
      </c>
      <c r="C50" s="26"/>
      <c r="D50" s="5">
        <f>D22+D25+D30+D34+D39+D42+D45</f>
        <v>2435959.5200000005</v>
      </c>
    </row>
    <row r="51" spans="1:4" x14ac:dyDescent="0.25">
      <c r="A51" s="30"/>
      <c r="B51" s="37" t="s">
        <v>43</v>
      </c>
      <c r="C51" s="26" t="s">
        <v>42</v>
      </c>
      <c r="D51" s="5">
        <f>D13</f>
        <v>40200</v>
      </c>
    </row>
    <row r="52" spans="1:4" x14ac:dyDescent="0.25">
      <c r="A52" s="36" t="s">
        <v>41</v>
      </c>
      <c r="B52" s="35"/>
      <c r="C52" s="34"/>
      <c r="D52" s="5">
        <f>D50+D51</f>
        <v>2476159.5200000005</v>
      </c>
    </row>
    <row r="53" spans="1:4" x14ac:dyDescent="0.25">
      <c r="A53" s="7" t="s">
        <v>40</v>
      </c>
      <c r="B53" s="33"/>
      <c r="C53" s="32"/>
      <c r="D53" s="5">
        <f>D14-D52</f>
        <v>15636.039999999106</v>
      </c>
    </row>
    <row r="54" spans="1:4" x14ac:dyDescent="0.25">
      <c r="A54" s="7" t="s">
        <v>39</v>
      </c>
      <c r="B54" s="33"/>
      <c r="C54" s="32"/>
      <c r="D54" s="5">
        <f>D21-D52</f>
        <v>-115367.48000000091</v>
      </c>
    </row>
    <row r="55" spans="1:4" ht="15.75" x14ac:dyDescent="0.25">
      <c r="A55" s="16" t="s">
        <v>38</v>
      </c>
      <c r="B55" s="16"/>
      <c r="C55" s="16"/>
      <c r="D55" s="31"/>
    </row>
    <row r="56" spans="1:4" x14ac:dyDescent="0.25">
      <c r="A56" s="30" t="s">
        <v>37</v>
      </c>
      <c r="B56" s="26" t="s">
        <v>31</v>
      </c>
      <c r="C56" s="28" t="s">
        <v>30</v>
      </c>
      <c r="D56" s="25">
        <v>838956.98</v>
      </c>
    </row>
    <row r="57" spans="1:4" x14ac:dyDescent="0.25">
      <c r="A57" s="30"/>
      <c r="B57" s="26" t="s">
        <v>29</v>
      </c>
      <c r="C57" s="29"/>
      <c r="D57" s="25">
        <v>220810.45</v>
      </c>
    </row>
    <row r="58" spans="1:4" x14ac:dyDescent="0.25">
      <c r="A58" s="30"/>
      <c r="B58" s="26" t="s">
        <v>28</v>
      </c>
      <c r="C58" s="27"/>
      <c r="D58" s="25">
        <f>D74</f>
        <v>1405454.18</v>
      </c>
    </row>
    <row r="59" spans="1:4" x14ac:dyDescent="0.25">
      <c r="A59" s="30"/>
      <c r="B59" s="26" t="s">
        <v>27</v>
      </c>
      <c r="C59" s="28" t="s">
        <v>26</v>
      </c>
      <c r="D59" s="25">
        <v>316935.73</v>
      </c>
    </row>
    <row r="60" spans="1:4" x14ac:dyDescent="0.25">
      <c r="A60" s="30"/>
      <c r="B60" s="26" t="s">
        <v>25</v>
      </c>
      <c r="C60" s="27"/>
      <c r="D60" s="25">
        <v>359669.31</v>
      </c>
    </row>
    <row r="61" spans="1:4" x14ac:dyDescent="0.25">
      <c r="A61" s="30"/>
      <c r="B61" s="26" t="s">
        <v>24</v>
      </c>
      <c r="C61" s="12" t="s">
        <v>23</v>
      </c>
      <c r="D61" s="25">
        <v>978731.51</v>
      </c>
    </row>
    <row r="62" spans="1:4" x14ac:dyDescent="0.25">
      <c r="A62" s="30"/>
      <c r="B62" s="26" t="s">
        <v>22</v>
      </c>
      <c r="C62" s="12" t="s">
        <v>21</v>
      </c>
      <c r="D62" s="25">
        <v>328271.77</v>
      </c>
    </row>
    <row r="63" spans="1:4" x14ac:dyDescent="0.25">
      <c r="A63" s="30"/>
      <c r="B63" s="24" t="s">
        <v>36</v>
      </c>
      <c r="C63" s="23"/>
      <c r="D63" s="5">
        <f>SUM(D56:D62)</f>
        <v>4448829.93</v>
      </c>
    </row>
    <row r="64" spans="1:4" x14ac:dyDescent="0.25">
      <c r="A64" s="30" t="s">
        <v>35</v>
      </c>
      <c r="B64" s="26" t="s">
        <v>31</v>
      </c>
      <c r="C64" s="28" t="s">
        <v>30</v>
      </c>
      <c r="D64" s="25">
        <v>799120.34</v>
      </c>
    </row>
    <row r="65" spans="1:4" x14ac:dyDescent="0.25">
      <c r="A65" s="30"/>
      <c r="B65" s="26" t="s">
        <v>29</v>
      </c>
      <c r="C65" s="29"/>
      <c r="D65" s="25">
        <v>207973.44</v>
      </c>
    </row>
    <row r="66" spans="1:4" x14ac:dyDescent="0.25">
      <c r="A66" s="30"/>
      <c r="B66" s="26" t="s">
        <v>28</v>
      </c>
      <c r="C66" s="27"/>
      <c r="D66" s="25">
        <v>1389202.39</v>
      </c>
    </row>
    <row r="67" spans="1:4" x14ac:dyDescent="0.25">
      <c r="A67" s="30"/>
      <c r="B67" s="26" t="s">
        <v>27</v>
      </c>
      <c r="C67" s="28" t="s">
        <v>26</v>
      </c>
      <c r="D67" s="25">
        <v>291331.57</v>
      </c>
    </row>
    <row r="68" spans="1:4" x14ac:dyDescent="0.25">
      <c r="A68" s="30"/>
      <c r="B68" s="26" t="s">
        <v>25</v>
      </c>
      <c r="C68" s="27"/>
      <c r="D68" s="25">
        <v>334014.23</v>
      </c>
    </row>
    <row r="69" spans="1:4" x14ac:dyDescent="0.25">
      <c r="A69" s="30"/>
      <c r="B69" s="26" t="s">
        <v>24</v>
      </c>
      <c r="C69" s="12" t="s">
        <v>23</v>
      </c>
      <c r="D69" s="25">
        <v>781857.7</v>
      </c>
    </row>
    <row r="70" spans="1:4" x14ac:dyDescent="0.25">
      <c r="A70" s="30"/>
      <c r="B70" s="26" t="s">
        <v>22</v>
      </c>
      <c r="C70" s="12" t="s">
        <v>21</v>
      </c>
      <c r="D70" s="25">
        <v>296293.09999999998</v>
      </c>
    </row>
    <row r="71" spans="1:4" x14ac:dyDescent="0.25">
      <c r="A71" s="30"/>
      <c r="B71" s="24" t="s">
        <v>34</v>
      </c>
      <c r="C71" s="23"/>
      <c r="D71" s="5">
        <f>SUM(D64:D70)</f>
        <v>4099792.77</v>
      </c>
    </row>
    <row r="72" spans="1:4" x14ac:dyDescent="0.25">
      <c r="A72" s="19" t="s">
        <v>33</v>
      </c>
      <c r="B72" s="26" t="s">
        <v>31</v>
      </c>
      <c r="C72" s="28" t="s">
        <v>30</v>
      </c>
      <c r="D72" s="25">
        <v>953160.78</v>
      </c>
    </row>
    <row r="73" spans="1:4" x14ac:dyDescent="0.25">
      <c r="A73" s="19"/>
      <c r="B73" s="26" t="s">
        <v>29</v>
      </c>
      <c r="C73" s="29"/>
      <c r="D73" s="25">
        <v>230566.96</v>
      </c>
    </row>
    <row r="74" spans="1:4" x14ac:dyDescent="0.25">
      <c r="A74" s="19"/>
      <c r="B74" s="26" t="s">
        <v>28</v>
      </c>
      <c r="C74" s="27"/>
      <c r="D74" s="25">
        <v>1405454.18</v>
      </c>
    </row>
    <row r="75" spans="1:4" x14ac:dyDescent="0.25">
      <c r="A75" s="19"/>
      <c r="B75" s="26" t="s">
        <v>27</v>
      </c>
      <c r="C75" s="28" t="s">
        <v>26</v>
      </c>
      <c r="D75" s="25">
        <v>316294.59999999998</v>
      </c>
    </row>
    <row r="76" spans="1:4" x14ac:dyDescent="0.25">
      <c r="A76" s="19"/>
      <c r="B76" s="26" t="s">
        <v>25</v>
      </c>
      <c r="C76" s="27"/>
      <c r="D76" s="25">
        <v>393437.92</v>
      </c>
    </row>
    <row r="77" spans="1:4" x14ac:dyDescent="0.25">
      <c r="A77" s="19"/>
      <c r="B77" s="26" t="s">
        <v>24</v>
      </c>
      <c r="C77" s="12" t="s">
        <v>23</v>
      </c>
      <c r="D77" s="25">
        <v>884390.06</v>
      </c>
    </row>
    <row r="78" spans="1:4" x14ac:dyDescent="0.25">
      <c r="A78" s="19"/>
      <c r="B78" s="26" t="s">
        <v>22</v>
      </c>
      <c r="C78" s="12" t="s">
        <v>21</v>
      </c>
      <c r="D78" s="25">
        <v>256870.52</v>
      </c>
    </row>
    <row r="79" spans="1:4" x14ac:dyDescent="0.25">
      <c r="A79" s="19"/>
      <c r="B79" s="24" t="s">
        <v>20</v>
      </c>
      <c r="C79" s="23"/>
      <c r="D79" s="5">
        <f>SUM(D72:D78)</f>
        <v>4440175.0199999996</v>
      </c>
    </row>
    <row r="80" spans="1:4" x14ac:dyDescent="0.25">
      <c r="A80" s="19" t="s">
        <v>32</v>
      </c>
      <c r="B80" s="26" t="s">
        <v>31</v>
      </c>
      <c r="C80" s="28" t="s">
        <v>30</v>
      </c>
      <c r="D80" s="25">
        <f>D72</f>
        <v>953160.78</v>
      </c>
    </row>
    <row r="81" spans="1:4" x14ac:dyDescent="0.25">
      <c r="A81" s="19"/>
      <c r="B81" s="26" t="s">
        <v>29</v>
      </c>
      <c r="C81" s="29"/>
      <c r="D81" s="25">
        <f>D73</f>
        <v>230566.96</v>
      </c>
    </row>
    <row r="82" spans="1:4" x14ac:dyDescent="0.25">
      <c r="A82" s="19"/>
      <c r="B82" s="26" t="s">
        <v>28</v>
      </c>
      <c r="C82" s="27"/>
      <c r="D82" s="25">
        <f>D74</f>
        <v>1405454.18</v>
      </c>
    </row>
    <row r="83" spans="1:4" x14ac:dyDescent="0.25">
      <c r="A83" s="19"/>
      <c r="B83" s="26" t="s">
        <v>27</v>
      </c>
      <c r="C83" s="28" t="s">
        <v>26</v>
      </c>
      <c r="D83" s="25">
        <f>D75</f>
        <v>316294.59999999998</v>
      </c>
    </row>
    <row r="84" spans="1:4" x14ac:dyDescent="0.25">
      <c r="A84" s="19"/>
      <c r="B84" s="26" t="s">
        <v>25</v>
      </c>
      <c r="C84" s="27"/>
      <c r="D84" s="25">
        <f>D76</f>
        <v>393437.92</v>
      </c>
    </row>
    <row r="85" spans="1:4" x14ac:dyDescent="0.25">
      <c r="A85" s="19"/>
      <c r="B85" s="26" t="s">
        <v>24</v>
      </c>
      <c r="C85" s="12" t="s">
        <v>23</v>
      </c>
      <c r="D85" s="25">
        <f>D77</f>
        <v>884390.06</v>
      </c>
    </row>
    <row r="86" spans="1:4" x14ac:dyDescent="0.25">
      <c r="A86" s="19"/>
      <c r="B86" s="26" t="s">
        <v>22</v>
      </c>
      <c r="C86" s="12" t="s">
        <v>21</v>
      </c>
      <c r="D86" s="25">
        <f>D78</f>
        <v>256870.52</v>
      </c>
    </row>
    <row r="87" spans="1:4" x14ac:dyDescent="0.25">
      <c r="A87" s="19"/>
      <c r="B87" s="24" t="s">
        <v>20</v>
      </c>
      <c r="C87" s="23"/>
      <c r="D87" s="5">
        <f>D79</f>
        <v>4440175.0199999996</v>
      </c>
    </row>
    <row r="88" spans="1:4" x14ac:dyDescent="0.25">
      <c r="A88" s="7" t="s">
        <v>19</v>
      </c>
      <c r="B88" s="7"/>
      <c r="C88" s="22"/>
      <c r="D88" s="5">
        <f>D63-D79</f>
        <v>8654.910000000149</v>
      </c>
    </row>
    <row r="89" spans="1:4" x14ac:dyDescent="0.25">
      <c r="A89" s="7" t="s">
        <v>18</v>
      </c>
      <c r="B89" s="7"/>
      <c r="C89" s="22"/>
      <c r="D89" s="5">
        <f>D71-D79</f>
        <v>-340382.24999999953</v>
      </c>
    </row>
    <row r="90" spans="1:4" ht="15.75" x14ac:dyDescent="0.25">
      <c r="A90" s="21" t="s">
        <v>17</v>
      </c>
      <c r="B90" s="21"/>
      <c r="C90" s="21"/>
      <c r="D90" s="21"/>
    </row>
    <row r="91" spans="1:4" x14ac:dyDescent="0.25">
      <c r="A91" s="19" t="s">
        <v>16</v>
      </c>
      <c r="B91" s="13" t="s">
        <v>15</v>
      </c>
      <c r="C91" s="20"/>
      <c r="D91" s="5">
        <v>977501.52</v>
      </c>
    </row>
    <row r="92" spans="1:4" x14ac:dyDescent="0.25">
      <c r="A92" s="19"/>
      <c r="B92" s="13" t="s">
        <v>14</v>
      </c>
      <c r="C92" s="20"/>
      <c r="D92" s="5">
        <v>749797.64</v>
      </c>
    </row>
    <row r="93" spans="1:4" ht="30" x14ac:dyDescent="0.25">
      <c r="A93" s="19"/>
      <c r="B93" s="18" t="s">
        <v>13</v>
      </c>
      <c r="C93" s="20"/>
      <c r="D93" s="5">
        <v>533481.16</v>
      </c>
    </row>
    <row r="94" spans="1:4" x14ac:dyDescent="0.25">
      <c r="A94" s="19"/>
      <c r="B94" s="13" t="s">
        <v>12</v>
      </c>
      <c r="C94" s="20"/>
      <c r="D94" s="5">
        <v>4165411</v>
      </c>
    </row>
    <row r="95" spans="1:4" ht="30" x14ac:dyDescent="0.25">
      <c r="A95" s="19"/>
      <c r="B95" s="13" t="s">
        <v>11</v>
      </c>
      <c r="C95" s="20"/>
      <c r="D95" s="5">
        <v>0</v>
      </c>
    </row>
    <row r="96" spans="1:4" ht="15.75" x14ac:dyDescent="0.25">
      <c r="A96" s="15" t="s">
        <v>10</v>
      </c>
      <c r="B96" s="15"/>
      <c r="C96" s="15"/>
      <c r="D96" s="15"/>
    </row>
    <row r="97" spans="1:4" ht="18.75" x14ac:dyDescent="0.3">
      <c r="A97" s="19" t="s">
        <v>9</v>
      </c>
      <c r="B97" s="13" t="s">
        <v>8</v>
      </c>
      <c r="C97" s="17"/>
      <c r="D97" s="5">
        <v>0</v>
      </c>
    </row>
    <row r="98" spans="1:4" ht="18.75" x14ac:dyDescent="0.3">
      <c r="A98" s="19"/>
      <c r="B98" s="13" t="s">
        <v>7</v>
      </c>
      <c r="C98" s="17"/>
      <c r="D98" s="5">
        <v>0</v>
      </c>
    </row>
    <row r="99" spans="1:4" ht="30.75" x14ac:dyDescent="0.3">
      <c r="A99" s="19"/>
      <c r="B99" s="18" t="s">
        <v>6</v>
      </c>
      <c r="C99" s="17"/>
      <c r="D99" s="5">
        <v>0</v>
      </c>
    </row>
    <row r="100" spans="1:4" ht="15.75" x14ac:dyDescent="0.25">
      <c r="A100" s="16" t="s">
        <v>5</v>
      </c>
      <c r="B100" s="16"/>
      <c r="C100" s="15"/>
      <c r="D100" s="2"/>
    </row>
    <row r="101" spans="1:4" ht="75" x14ac:dyDescent="0.25">
      <c r="A101" s="14" t="s">
        <v>4</v>
      </c>
      <c r="B101" s="13" t="s">
        <v>3</v>
      </c>
      <c r="C101" s="12" t="s">
        <v>2</v>
      </c>
      <c r="D101" s="5">
        <v>93744</v>
      </c>
    </row>
    <row r="102" spans="1:4" ht="18.75" x14ac:dyDescent="0.3">
      <c r="A102" s="11"/>
      <c r="B102" s="10"/>
      <c r="C102" s="9"/>
      <c r="D102" s="8"/>
    </row>
    <row r="103" spans="1:4" x14ac:dyDescent="0.25">
      <c r="A103" s="7" t="s">
        <v>1</v>
      </c>
      <c r="B103" s="7"/>
      <c r="C103" s="6"/>
      <c r="D103" s="5">
        <v>2090301.04</v>
      </c>
    </row>
    <row r="104" spans="1:4" x14ac:dyDescent="0.25">
      <c r="A104" s="4" t="s">
        <v>0</v>
      </c>
      <c r="C104" s="3"/>
      <c r="D104" s="2"/>
    </row>
  </sheetData>
  <mergeCells count="47">
    <mergeCell ref="A90:D90"/>
    <mergeCell ref="A91:A95"/>
    <mergeCell ref="A80:A87"/>
    <mergeCell ref="C80:C82"/>
    <mergeCell ref="C83:C84"/>
    <mergeCell ref="B87:C87"/>
    <mergeCell ref="A97:A99"/>
    <mergeCell ref="A103:B103"/>
    <mergeCell ref="A88:B88"/>
    <mergeCell ref="A89:B89"/>
    <mergeCell ref="A96:D96"/>
    <mergeCell ref="A100:C100"/>
    <mergeCell ref="A64:A71"/>
    <mergeCell ref="C64:C66"/>
    <mergeCell ref="C67:C68"/>
    <mergeCell ref="B71:C71"/>
    <mergeCell ref="A54:B54"/>
    <mergeCell ref="A72:A79"/>
    <mergeCell ref="C72:C74"/>
    <mergeCell ref="C75:C76"/>
    <mergeCell ref="B79:C79"/>
    <mergeCell ref="A56:A63"/>
    <mergeCell ref="B63:C63"/>
    <mergeCell ref="A15:A20"/>
    <mergeCell ref="A21:B21"/>
    <mergeCell ref="C56:C58"/>
    <mergeCell ref="C59:C60"/>
    <mergeCell ref="A22:A51"/>
    <mergeCell ref="B30:C30"/>
    <mergeCell ref="B39:C39"/>
    <mergeCell ref="B45:C45"/>
    <mergeCell ref="A1:C1"/>
    <mergeCell ref="A2:C2"/>
    <mergeCell ref="A3:C3"/>
    <mergeCell ref="A4:C4"/>
    <mergeCell ref="A6:C6"/>
    <mergeCell ref="A55:C55"/>
    <mergeCell ref="A7:B7"/>
    <mergeCell ref="A52:B52"/>
    <mergeCell ref="A8:A13"/>
    <mergeCell ref="A14:B14"/>
    <mergeCell ref="A5:C5"/>
    <mergeCell ref="B42:C42"/>
    <mergeCell ref="B22:C22"/>
    <mergeCell ref="B25:C25"/>
    <mergeCell ref="B34:C34"/>
    <mergeCell ref="A53:B53"/>
  </mergeCells>
  <conditionalFormatting sqref="B91">
    <cfRule type="duplicateValues" dxfId="3" priority="3"/>
  </conditionalFormatting>
  <conditionalFormatting sqref="B93">
    <cfRule type="duplicateValues" dxfId="2" priority="2"/>
  </conditionalFormatting>
  <conditionalFormatting sqref="B97">
    <cfRule type="duplicateValues" dxfId="1" priority="1"/>
  </conditionalFormatting>
  <conditionalFormatting sqref="B99 B102">
    <cfRule type="duplicateValues" dxfId="0" priority="4"/>
  </conditionalFormatting>
  <pageMargins left="0.70866141732283472" right="0" top="0" bottom="0.3937007874015748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2021-03-31T12:57:00Z</dcterms:created>
  <dcterms:modified xsi:type="dcterms:W3CDTF">2021-03-31T12:57:06Z</dcterms:modified>
</cp:coreProperties>
</file>