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<sst xmlns="http://schemas.openxmlformats.org/spreadsheetml/2006/main" count="147" uniqueCount="101">
  <si>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</si>
  <si>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</si>
  <si>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</si>
  <si>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ул. Ухтомская д.№47</t>
  </si>
  <si>
    <t>Полезная площадь МКД - 6835,1 м2, в т.ч. площадь жилых помещений - 6835,1 м2, площадь нежилых помещений - 0,00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</si>
  <si>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</si>
  <si>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</si>
  <si>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</si>
  <si>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</si>
  <si>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</si>
  <si>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</si>
  <si>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</si>
  <si>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</si>
  <si>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</si>
  <si>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</si>
  <si>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</si>
  <si>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</si>
  <si>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</si>
  <si>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</si>
  <si>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</si>
  <si>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</si>
  <si>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</si>
  <si>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</si>
  <si>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</si>
  <si>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</si>
  <si>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</si>
  <si>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</si>
  <si>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</si>
  <si>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</si>
  <si>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</si>
  <si>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</si>
  <si>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</si>
  <si>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</si>
  <si>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</si>
  <si>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</si>
  <si>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</si>
  <si>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</si>
  <si>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</si>
  <si>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</si>
  <si>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</si>
  <si>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</si>
  <si>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</si>
  <si>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</si>
  <si>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</si>
  <si>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</si>
  <si>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</si>
  <si>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</si>
  <si>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</si>
  <si>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</si>
  <si>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</si>
  <si>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</si>
  <si>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</si>
  <si>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</si>
  <si>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</si>
  <si>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</si>
  <si>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</si>
  <si>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</si>
  <si>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</si>
  <si>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</si>
  <si>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</si>
  <si>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</si>
  <si>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</si>
  <si>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</si>
  <si>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</si>
  <si>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</si>
  <si>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</si>
  <si>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</si>
  <si>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</si>
  <si>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</si>
  <si>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</si>
  <si>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</si>
  <si>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</si>
  <si>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</si>
  <si>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</si>
  <si>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</si>
  <si>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</si>
  <si>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</si>
  <si>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</si>
  <si>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</si>
  <si>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(40705810416540001995)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</si>
  <si>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</si>
  <si>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</si>
  <si>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</si>
  <si>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</si>
  <si>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</si>
  <si>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</si>
  <si>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</si>
  <si>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</si>
  <si>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</si>
  <si>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</si>
  <si>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</si>
  <si>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</si>
  <si>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</si>
  <si>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 Информация по статье "Консьерж"</t>
  </si>
  <si>
    <t>Движение денежных средств по статье "Консьерж"</t>
  </si>
  <si>
    <t>Выплачено, руб.</t>
  </si>
  <si>
    <t>6.Информация по статье "Капитальный ремонт за счет ранее накопленных средств"</t>
  </si>
  <si>
    <t>Движение денежных средств по статье "Капитальный ремонт за счет ранее накопленных средств"</t>
  </si>
  <si>
    <t>ООО "БлагСтройИнжиниринг" договор №12-07/22 от  20.07.2022 (работы по асфальтированию проездов)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</si>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</sst>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8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ont="0" applyFill="0" applyBorder="0" applyAlignment="0" applyProtection="0"/>
  </cellStyleXfs>
  <cellXfs count="51">
    <xf numFmtId="0" fontId="0" fillId="0" borderId="0" xfId="0"/>
    <xf numFmtId="0" fontId="16" fillId="0" borderId="0" xfId="0"/>
    <xf numFmtId="0" fontId="17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7" fillId="0" borderId="4" xfId="2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10" fillId="0" borderId="0" xfId="0" applyFont="1"/>
    <xf numFmtId="0" fontId="3" fillId="0" borderId="2" xfId="0" applyFont="1" applyFill="1" applyBorder="1" applyAlignment="1">
      <alignment vertical="center" wrapText="1"/>
    </xf>
    <xf numFmtId="3" fontId="10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0" fillId="0" borderId="0" xfId="0" applyFont="1" applyFill="1"/>
    <xf numFmtId="0" fontId="9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0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7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d05ac6-37cc-4ef6-ba34-268bd48bf480}">
  <sheetPr>
    <pageSetUpPr fitToPage="1"/>
  </sheetPr>
  <dimension ref="A1:D105"/>
  <sheetViews>
    <sheetView workbookViewId="0" topLeftCell="A1">
      <pane ySplit="7" topLeftCell="A40" activePane="bottomLeft" state="frozen"/>
      <selection pane="topLeft" activeCell="D51" sqref="D51"/>
      <selection pane="bottomLeft" activeCell="C46" sqref="C46"/>
    </sheetView>
  </sheetViews>
  <sheetFormatPr defaultColWidth="9.144285714285713" defaultRowHeight="15" customHeight="1"/>
  <cols>
    <col min="1" max="1" width="26.428571428571427" style="49" customWidth="1"/>
    <col min="2" max="2" width="70.42857142857143" style="49" customWidth="1"/>
    <col min="3" max="3" width="54.142857142857146" style="50" customWidth="1"/>
    <col min="4" max="4" width="12.142857142857142" style="49" customWidth="1"/>
    <col min="5" max="16384" width="9.142857142857142" style="49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" customHeight="1">
      <c r="A4" s="5" t="s">
        <v>3</v>
      </c>
      <c r="B4" s="5"/>
      <c r="C4" s="5"/>
      <c r="D4" s="3"/>
    </row>
    <row r="5" spans="1:4" ht="15" customHeight="1">
      <c r="A5" s="6" t="s">
        <v>4</v>
      </c>
      <c r="B5" s="6"/>
      <c r="C5" s="6"/>
      <c r="D5" s="3"/>
    </row>
    <row r="6" spans="1:4" ht="15" customHeight="1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2342115</v>
      </c>
    </row>
    <row r="9" spans="1:4" s="15" customFormat="1" ht="15" customHeight="1">
      <c r="A9" s="12"/>
      <c r="B9" s="16" t="s">
        <v>10</v>
      </c>
      <c r="C9" s="16"/>
      <c r="D9" s="17">
        <f>SUM(D8:D8)</f>
        <v>2342115</v>
      </c>
    </row>
    <row r="10" spans="1:4" s="15" customFormat="1" ht="15" customHeight="1">
      <c r="A10" s="12"/>
      <c r="B10" s="16" t="s">
        <v>11</v>
      </c>
      <c r="C10" s="16"/>
      <c r="D10" s="14">
        <v>41700</v>
      </c>
    </row>
    <row r="11" spans="1:4" s="15" customFormat="1" ht="15">
      <c r="A11" s="18" t="s">
        <v>12</v>
      </c>
      <c r="B11" s="9"/>
      <c r="C11" s="9"/>
      <c r="D11" s="17">
        <f>D9+D10</f>
        <v>2383815</v>
      </c>
    </row>
    <row r="12" spans="1:4" ht="15">
      <c r="A12" s="12" t="s">
        <v>13</v>
      </c>
      <c r="B12" s="13" t="s">
        <v>14</v>
      </c>
      <c r="C12" s="13"/>
      <c r="D12" s="14">
        <v>2318277</v>
      </c>
    </row>
    <row r="13" spans="1:4" s="15" customFormat="1" ht="15">
      <c r="A13" s="12"/>
      <c r="B13" s="16" t="s">
        <v>10</v>
      </c>
      <c r="C13" s="16"/>
      <c r="D13" s="17">
        <f>SUM(D12:D12)</f>
        <v>2318277</v>
      </c>
    </row>
    <row r="14" spans="1:4" s="15" customFormat="1" ht="15">
      <c r="A14" s="12"/>
      <c r="B14" s="16" t="s">
        <v>11</v>
      </c>
      <c r="C14" s="16"/>
      <c r="D14" s="14">
        <v>32838</v>
      </c>
    </row>
    <row r="15" spans="1:4" ht="15">
      <c r="A15" s="18" t="s">
        <v>15</v>
      </c>
      <c r="B15" s="9"/>
      <c r="C15" s="9"/>
      <c r="D15" s="17">
        <f>D13+D14</f>
        <v>2351115</v>
      </c>
    </row>
    <row r="16" spans="1:4" ht="18" customHeight="1">
      <c r="A16" s="12" t="s">
        <v>16</v>
      </c>
      <c r="B16" s="19" t="s">
        <v>17</v>
      </c>
      <c r="C16" s="20"/>
      <c r="D16" s="17"/>
    </row>
    <row r="17" spans="1:4" s="15" customFormat="1" ht="30">
      <c r="A17" s="12"/>
      <c r="B17" s="21" t="s">
        <v>18</v>
      </c>
      <c r="C17" s="22" t="s">
        <v>19</v>
      </c>
      <c r="D17" s="14">
        <v>53541</v>
      </c>
    </row>
    <row r="18" spans="1:4" ht="15">
      <c r="A18" s="12"/>
      <c r="B18" s="21" t="s">
        <v>20</v>
      </c>
      <c r="C18" s="22"/>
      <c r="D18" s="14">
        <v>244920</v>
      </c>
    </row>
    <row r="19" spans="1:4" ht="15">
      <c r="A19" s="12"/>
      <c r="B19" s="21" t="s">
        <v>21</v>
      </c>
      <c r="C19" s="22"/>
      <c r="D19" s="14">
        <v>14005</v>
      </c>
    </row>
    <row r="20" spans="1:4" ht="20.25" customHeight="1">
      <c r="A20" s="12"/>
      <c r="B20" s="19" t="s">
        <v>22</v>
      </c>
      <c r="C20" s="20"/>
      <c r="D20" s="17"/>
    </row>
    <row r="21" spans="1:4" ht="25.5">
      <c r="A21" s="12"/>
      <c r="B21" s="13" t="s">
        <v>23</v>
      </c>
      <c r="C21" s="23" t="s">
        <v>24</v>
      </c>
      <c r="D21" s="14">
        <v>1273</v>
      </c>
    </row>
    <row r="22" spans="1:4" ht="25.5">
      <c r="A22" s="12"/>
      <c r="B22" s="13" t="s">
        <v>25</v>
      </c>
      <c r="C22" s="23" t="s">
        <v>26</v>
      </c>
      <c r="D22" s="14">
        <v>419</v>
      </c>
    </row>
    <row r="23" spans="1:4" s="15" customFormat="1" ht="24">
      <c r="A23" s="12"/>
      <c r="B23" s="13" t="s">
        <v>27</v>
      </c>
      <c r="C23" s="24" t="s">
        <v>28</v>
      </c>
      <c r="D23" s="14">
        <v>169290</v>
      </c>
    </row>
    <row r="24" spans="1:4" s="15" customFormat="1" ht="24">
      <c r="A24" s="12"/>
      <c r="B24" s="13" t="s">
        <v>29</v>
      </c>
      <c r="C24" s="24" t="s">
        <v>30</v>
      </c>
      <c r="D24" s="14">
        <v>224306</v>
      </c>
    </row>
    <row r="25" spans="1:4" s="15" customFormat="1" ht="15">
      <c r="A25" s="12"/>
      <c r="B25" s="13" t="s">
        <v>31</v>
      </c>
      <c r="C25" s="24" t="s">
        <v>32</v>
      </c>
      <c r="D25" s="14">
        <v>4515</v>
      </c>
    </row>
    <row r="26" spans="1:4" ht="15">
      <c r="A26" s="12"/>
      <c r="B26" s="13" t="s">
        <v>33</v>
      </c>
      <c r="C26" s="24" t="s">
        <v>34</v>
      </c>
      <c r="D26" s="14">
        <v>2833</v>
      </c>
    </row>
    <row r="27" spans="1:4" s="15" customFormat="1" ht="19.5" customHeight="1">
      <c r="A27" s="12"/>
      <c r="B27" s="19" t="s">
        <v>35</v>
      </c>
      <c r="C27" s="20"/>
      <c r="D27" s="17"/>
    </row>
    <row r="28" spans="1:4" s="15" customFormat="1" ht="15">
      <c r="A28" s="12"/>
      <c r="B28" s="21" t="s">
        <v>36</v>
      </c>
      <c r="C28" s="23" t="s">
        <v>37</v>
      </c>
      <c r="D28" s="14">
        <v>6094</v>
      </c>
    </row>
    <row r="29" spans="1:4" ht="15">
      <c r="A29" s="12"/>
      <c r="B29" s="21" t="s">
        <v>20</v>
      </c>
      <c r="C29" s="22"/>
      <c r="D29" s="14">
        <v>172111</v>
      </c>
    </row>
    <row r="30" spans="1:4" ht="15">
      <c r="A30" s="12"/>
      <c r="B30" s="21" t="s">
        <v>21</v>
      </c>
      <c r="C30" s="22"/>
      <c r="D30" s="14">
        <v>12312</v>
      </c>
    </row>
    <row r="31" spans="1:4" s="15" customFormat="1" ht="15" customHeight="1">
      <c r="A31" s="12"/>
      <c r="B31" s="19" t="s">
        <v>38</v>
      </c>
      <c r="C31" s="20"/>
      <c r="D31" s="17"/>
    </row>
    <row r="32" spans="1:4" ht="15">
      <c r="A32" s="12"/>
      <c r="B32" s="21" t="s">
        <v>39</v>
      </c>
      <c r="C32" s="23" t="s">
        <v>40</v>
      </c>
      <c r="D32" s="14">
        <v>111720</v>
      </c>
    </row>
    <row r="33" spans="1:4" s="15" customFormat="1" ht="15">
      <c r="A33" s="12"/>
      <c r="B33" s="21" t="s">
        <v>41</v>
      </c>
      <c r="C33" s="23" t="s">
        <v>42</v>
      </c>
      <c r="D33" s="14">
        <v>5403</v>
      </c>
    </row>
    <row r="34" spans="1:4" ht="15">
      <c r="A34" s="12"/>
      <c r="B34" s="21" t="s">
        <v>43</v>
      </c>
      <c r="C34" s="22" t="s">
        <v>44</v>
      </c>
      <c r="D34" s="14">
        <v>889</v>
      </c>
    </row>
    <row r="35" spans="1:4" s="15" customFormat="1" ht="15">
      <c r="A35" s="12"/>
      <c r="B35" s="21" t="s">
        <v>20</v>
      </c>
      <c r="C35" s="22"/>
      <c r="D35" s="14">
        <v>51548</v>
      </c>
    </row>
    <row r="36" spans="1:4" s="15" customFormat="1" ht="15">
      <c r="A36" s="12"/>
      <c r="B36" s="21" t="s">
        <v>21</v>
      </c>
      <c r="C36" s="22"/>
      <c r="D36" s="14">
        <v>7955</v>
      </c>
    </row>
    <row r="37" spans="1:4" s="15" customFormat="1" ht="15">
      <c r="A37" s="12"/>
      <c r="B37" s="19" t="s">
        <v>45</v>
      </c>
      <c r="C37" s="20"/>
      <c r="D37" s="17"/>
    </row>
    <row r="38" spans="1:4" ht="15">
      <c r="A38" s="12"/>
      <c r="B38" s="21" t="s">
        <v>20</v>
      </c>
      <c r="C38" s="21"/>
      <c r="D38" s="14">
        <v>79737</v>
      </c>
    </row>
    <row r="39" spans="1:4" ht="15">
      <c r="A39" s="12"/>
      <c r="B39" s="21" t="s">
        <v>21</v>
      </c>
      <c r="C39" s="21"/>
      <c r="D39" s="14">
        <v>14132</v>
      </c>
    </row>
    <row r="40" spans="1:4" ht="15">
      <c r="A40" s="12"/>
      <c r="B40" s="19" t="s">
        <v>46</v>
      </c>
      <c r="C40" s="20"/>
      <c r="D40" s="17"/>
    </row>
    <row r="41" spans="1:4" ht="15">
      <c r="A41" s="12"/>
      <c r="B41" s="21" t="s">
        <v>47</v>
      </c>
      <c r="C41" s="25" t="s">
        <v>48</v>
      </c>
      <c r="D41" s="14">
        <v>7462</v>
      </c>
    </row>
    <row r="42" spans="1:4" s="15" customFormat="1" ht="15">
      <c r="A42" s="12"/>
      <c r="B42" s="21" t="s">
        <v>49</v>
      </c>
      <c r="C42" s="21"/>
      <c r="D42" s="14">
        <v>24757</v>
      </c>
    </row>
    <row r="43" spans="1:4" s="26" customFormat="1" ht="15" customHeight="1">
      <c r="A43" s="12"/>
      <c r="B43" s="21" t="s">
        <v>20</v>
      </c>
      <c r="C43" s="21"/>
      <c r="D43" s="14">
        <v>85750</v>
      </c>
    </row>
    <row r="44" spans="1:4" s="15" customFormat="1" ht="15">
      <c r="A44" s="12"/>
      <c r="B44" s="19" t="s">
        <v>50</v>
      </c>
      <c r="C44" s="20"/>
      <c r="D44" s="17"/>
    </row>
    <row r="45" spans="1:4" s="15" customFormat="1" ht="15">
      <c r="A45" s="12"/>
      <c r="B45" s="13" t="s">
        <v>20</v>
      </c>
      <c r="C45" s="13"/>
      <c r="D45" s="14">
        <v>372636</v>
      </c>
    </row>
    <row r="46" spans="1:4" ht="68.25" customHeight="1">
      <c r="A46" s="12"/>
      <c r="B46" s="13" t="s">
        <v>51</v>
      </c>
      <c r="C46" s="27" t="s">
        <v>52</v>
      </c>
      <c r="D46" s="14">
        <v>212260</v>
      </c>
    </row>
    <row r="47" spans="1:4" ht="15" customHeight="1">
      <c r="A47" s="12"/>
      <c r="B47" s="16" t="s">
        <v>53</v>
      </c>
      <c r="C47" s="13"/>
      <c r="D47" s="17">
        <f>SUM(D17:D46)</f>
        <v>1879868</v>
      </c>
    </row>
    <row r="48" spans="1:4" ht="15.75" customHeight="1">
      <c r="A48" s="12"/>
      <c r="B48" s="16" t="s">
        <v>11</v>
      </c>
      <c r="C48" s="27" t="s">
        <v>54</v>
      </c>
      <c r="D48" s="17">
        <v>40800</v>
      </c>
    </row>
    <row r="49" spans="1:4" ht="15" customHeight="1">
      <c r="A49" s="18" t="s">
        <v>55</v>
      </c>
      <c r="B49" s="9"/>
      <c r="C49" s="9"/>
      <c r="D49" s="17">
        <f>D47+D48</f>
        <v>1920668</v>
      </c>
    </row>
    <row r="50" spans="1:4" ht="17.25" customHeight="1">
      <c r="A50" s="28" t="s">
        <v>56</v>
      </c>
      <c r="B50" s="29"/>
      <c r="C50" s="29"/>
      <c r="D50" s="17">
        <f>D9-D47</f>
        <v>462247</v>
      </c>
    </row>
    <row r="51" spans="1:4" ht="15" customHeight="1">
      <c r="A51" s="28" t="s">
        <v>57</v>
      </c>
      <c r="B51" s="29"/>
      <c r="C51" s="29"/>
      <c r="D51" s="17">
        <f>D13-D47</f>
        <v>438409</v>
      </c>
    </row>
    <row r="52" spans="1:4" ht="15.75">
      <c r="A52" s="7" t="s">
        <v>58</v>
      </c>
      <c r="B52" s="7"/>
      <c r="C52" s="7"/>
      <c r="D52" s="30"/>
    </row>
    <row r="53" spans="1:4" ht="15" customHeight="1">
      <c r="A53" s="12" t="s">
        <v>59</v>
      </c>
      <c r="B53" s="13" t="s">
        <v>60</v>
      </c>
      <c r="C53" s="31" t="s">
        <v>61</v>
      </c>
      <c r="D53" s="14">
        <v>1059737.75</v>
      </c>
    </row>
    <row r="54" spans="1:4" ht="15">
      <c r="A54" s="12"/>
      <c r="B54" s="13" t="s">
        <v>62</v>
      </c>
      <c r="C54" s="32"/>
      <c r="D54" s="14">
        <v>263892.28999999998</v>
      </c>
    </row>
    <row r="55" spans="1:4" ht="15">
      <c r="A55" s="12"/>
      <c r="B55" s="13" t="s">
        <v>63</v>
      </c>
      <c r="C55" s="33"/>
      <c r="D55" s="14">
        <v>1648512.72</v>
      </c>
    </row>
    <row r="56" spans="1:4" ht="15">
      <c r="A56" s="12"/>
      <c r="B56" s="13" t="s">
        <v>64</v>
      </c>
      <c r="C56" s="31" t="s">
        <v>65</v>
      </c>
      <c r="D56" s="14">
        <v>338025.25</v>
      </c>
    </row>
    <row r="57" spans="1:4" ht="15" customHeight="1">
      <c r="A57" s="12"/>
      <c r="B57" s="13" t="s">
        <v>66</v>
      </c>
      <c r="C57" s="33"/>
      <c r="D57" s="14">
        <v>452554.24</v>
      </c>
    </row>
    <row r="58" spans="1:4" ht="15">
      <c r="A58" s="12"/>
      <c r="B58" s="13" t="s">
        <v>67</v>
      </c>
      <c r="C58" s="34" t="s">
        <v>68</v>
      </c>
      <c r="D58" s="14">
        <v>894560.33</v>
      </c>
    </row>
    <row r="59" spans="1:4" ht="15">
      <c r="A59" s="12"/>
      <c r="B59" s="13" t="s">
        <v>69</v>
      </c>
      <c r="C59" s="34" t="s">
        <v>70</v>
      </c>
      <c r="D59" s="14">
        <v>369223.55</v>
      </c>
    </row>
    <row r="60" spans="1:4" ht="15" customHeight="1">
      <c r="A60" s="12"/>
      <c r="B60" s="35" t="s">
        <v>71</v>
      </c>
      <c r="C60" s="36"/>
      <c r="D60" s="17">
        <v>5026506.13</v>
      </c>
    </row>
    <row r="61" spans="1:4" ht="15">
      <c r="A61" s="12" t="s">
        <v>72</v>
      </c>
      <c r="B61" s="13" t="s">
        <v>60</v>
      </c>
      <c r="C61" s="31" t="s">
        <v>61</v>
      </c>
      <c r="D61" s="14">
        <v>1061630.83</v>
      </c>
    </row>
    <row r="62" spans="1:4" ht="15">
      <c r="A62" s="12"/>
      <c r="B62" s="13" t="s">
        <v>62</v>
      </c>
      <c r="C62" s="32"/>
      <c r="D62" s="14">
        <v>263050.86</v>
      </c>
    </row>
    <row r="63" spans="1:4" ht="15">
      <c r="A63" s="12"/>
      <c r="B63" s="13" t="s">
        <v>63</v>
      </c>
      <c r="C63" s="33"/>
      <c r="D63" s="14">
        <v>1543638.22</v>
      </c>
    </row>
    <row r="64" spans="1:4" ht="15" customHeight="1">
      <c r="A64" s="12"/>
      <c r="B64" s="13" t="s">
        <v>64</v>
      </c>
      <c r="C64" s="31" t="s">
        <v>65</v>
      </c>
      <c r="D64" s="14">
        <v>339020.59</v>
      </c>
    </row>
    <row r="65" spans="1:4" ht="15">
      <c r="A65" s="12"/>
      <c r="B65" s="13" t="s">
        <v>66</v>
      </c>
      <c r="C65" s="33"/>
      <c r="D65" s="14">
        <v>453703.09</v>
      </c>
    </row>
    <row r="66" spans="1:4" ht="15">
      <c r="A66" s="12"/>
      <c r="B66" s="13" t="s">
        <v>67</v>
      </c>
      <c r="C66" s="34" t="s">
        <v>68</v>
      </c>
      <c r="D66" s="14">
        <v>893993.93</v>
      </c>
    </row>
    <row r="67" spans="1:4" ht="15">
      <c r="A67" s="12"/>
      <c r="B67" s="13" t="s">
        <v>69</v>
      </c>
      <c r="C67" s="34" t="s">
        <v>70</v>
      </c>
      <c r="D67" s="14">
        <v>363746.56</v>
      </c>
    </row>
    <row r="68" spans="1:4" ht="15">
      <c r="A68" s="12"/>
      <c r="B68" s="35" t="s">
        <v>73</v>
      </c>
      <c r="C68" s="36"/>
      <c r="D68" s="17">
        <v>4918784.0799999991</v>
      </c>
    </row>
    <row r="69" spans="1:4" ht="15">
      <c r="A69" s="37" t="s">
        <v>74</v>
      </c>
      <c r="B69" s="13" t="s">
        <v>60</v>
      </c>
      <c r="C69" s="31" t="s">
        <v>61</v>
      </c>
      <c r="D69" s="14">
        <v>1055931.29</v>
      </c>
    </row>
    <row r="70" spans="1:4" ht="15">
      <c r="A70" s="37"/>
      <c r="B70" s="13" t="s">
        <v>62</v>
      </c>
      <c r="C70" s="32"/>
      <c r="D70" s="14">
        <v>263129.76</v>
      </c>
    </row>
    <row r="71" spans="1:4" ht="15" customHeight="1">
      <c r="A71" s="37"/>
      <c r="B71" s="13" t="s">
        <v>63</v>
      </c>
      <c r="C71" s="33"/>
      <c r="D71" s="14">
        <v>1648512.72</v>
      </c>
    </row>
    <row r="72" spans="1:4" ht="15">
      <c r="A72" s="37"/>
      <c r="B72" s="13" t="s">
        <v>64</v>
      </c>
      <c r="C72" s="31" t="s">
        <v>65</v>
      </c>
      <c r="D72" s="14">
        <v>308207</v>
      </c>
    </row>
    <row r="73" spans="1:4" ht="15">
      <c r="A73" s="37"/>
      <c r="B73" s="13" t="s">
        <v>66</v>
      </c>
      <c r="C73" s="33"/>
      <c r="D73" s="14">
        <v>430692.75</v>
      </c>
    </row>
    <row r="74" spans="1:4" ht="15">
      <c r="A74" s="37"/>
      <c r="B74" s="13" t="s">
        <v>67</v>
      </c>
      <c r="C74" s="34" t="s">
        <v>68</v>
      </c>
      <c r="D74" s="14">
        <v>926588.71</v>
      </c>
    </row>
    <row r="75" spans="1:4" ht="15" customHeight="1">
      <c r="A75" s="37"/>
      <c r="B75" s="13" t="s">
        <v>69</v>
      </c>
      <c r="C75" s="34" t="s">
        <v>70</v>
      </c>
      <c r="D75" s="14">
        <v>369223.55</v>
      </c>
    </row>
    <row r="76" spans="1:4" ht="15" customHeight="1">
      <c r="A76" s="37"/>
      <c r="B76" s="35" t="s">
        <v>75</v>
      </c>
      <c r="C76" s="36"/>
      <c r="D76" s="17">
        <v>5002285.78</v>
      </c>
    </row>
    <row r="77" spans="1:4" ht="15.75" customHeight="1">
      <c r="A77" s="37" t="s">
        <v>76</v>
      </c>
      <c r="B77" s="13" t="s">
        <v>60</v>
      </c>
      <c r="C77" s="31" t="s">
        <v>61</v>
      </c>
      <c r="D77" s="14">
        <v>1055931.29</v>
      </c>
    </row>
    <row r="78" spans="1:4" ht="21" customHeight="1">
      <c r="A78" s="37"/>
      <c r="B78" s="13" t="s">
        <v>62</v>
      </c>
      <c r="C78" s="32"/>
      <c r="D78" s="14">
        <v>263129.76</v>
      </c>
    </row>
    <row r="79" spans="1:4" ht="15" customHeight="1">
      <c r="A79" s="37"/>
      <c r="B79" s="13" t="s">
        <v>63</v>
      </c>
      <c r="C79" s="33"/>
      <c r="D79" s="14">
        <v>1648512.72</v>
      </c>
    </row>
    <row r="80" spans="1:4" ht="15">
      <c r="A80" s="37"/>
      <c r="B80" s="13" t="s">
        <v>64</v>
      </c>
      <c r="C80" s="31" t="s">
        <v>65</v>
      </c>
      <c r="D80" s="14">
        <v>308207</v>
      </c>
    </row>
    <row r="81" spans="1:4" ht="15.75" customHeight="1">
      <c r="A81" s="37"/>
      <c r="B81" s="13" t="s">
        <v>66</v>
      </c>
      <c r="C81" s="33"/>
      <c r="D81" s="14">
        <v>430692.75</v>
      </c>
    </row>
    <row r="82" spans="1:4" ht="15" customHeight="1">
      <c r="A82" s="37"/>
      <c r="B82" s="13" t="s">
        <v>67</v>
      </c>
      <c r="C82" s="34" t="s">
        <v>68</v>
      </c>
      <c r="D82" s="14">
        <v>926588.71</v>
      </c>
    </row>
    <row r="83" spans="1:4" ht="15.75" customHeight="1">
      <c r="A83" s="37"/>
      <c r="B83" s="13" t="s">
        <v>69</v>
      </c>
      <c r="C83" s="34" t="s">
        <v>70</v>
      </c>
      <c r="D83" s="14">
        <v>369223.55</v>
      </c>
    </row>
    <row r="84" spans="1:4" ht="18.75" customHeight="1">
      <c r="A84" s="37"/>
      <c r="B84" s="35" t="s">
        <v>75</v>
      </c>
      <c r="C84" s="36"/>
      <c r="D84" s="17">
        <v>5002285.78</v>
      </c>
    </row>
    <row r="85" spans="1:4" ht="15">
      <c r="A85" s="28" t="s">
        <v>77</v>
      </c>
      <c r="B85" s="28"/>
      <c r="C85" s="38"/>
      <c r="D85" s="17">
        <f>D60-D76</f>
        <v>24220.349999999627</v>
      </c>
    </row>
    <row r="86" spans="1:4" ht="15">
      <c r="A86" s="28" t="s">
        <v>78</v>
      </c>
      <c r="B86" s="28"/>
      <c r="C86" s="38"/>
      <c r="D86" s="17">
        <f>D68-D84</f>
        <v>-83501.700000001118</v>
      </c>
    </row>
    <row r="87" spans="1:4" ht="15.75" customHeight="1">
      <c r="A87" s="39" t="s">
        <v>79</v>
      </c>
      <c r="B87" s="39"/>
      <c r="C87" s="39"/>
      <c r="D87" s="39"/>
    </row>
    <row r="88" spans="1:4" ht="19.5" customHeight="1">
      <c r="A88" s="37" t="s">
        <v>80</v>
      </c>
      <c r="B88" s="40" t="s">
        <v>81</v>
      </c>
      <c r="C88" s="41"/>
      <c r="D88" s="17">
        <v>862044</v>
      </c>
    </row>
    <row r="89" spans="1:4" ht="20.25" customHeight="1">
      <c r="A89" s="37"/>
      <c r="B89" s="40" t="s">
        <v>82</v>
      </c>
      <c r="C89" s="41"/>
      <c r="D89" s="17">
        <v>844592</v>
      </c>
    </row>
    <row r="90" spans="1:4" ht="32.25" customHeight="1">
      <c r="A90" s="37"/>
      <c r="B90" s="42" t="s">
        <v>83</v>
      </c>
      <c r="C90" s="41"/>
      <c r="D90" s="17">
        <v>218847</v>
      </c>
    </row>
    <row r="91" spans="1:4" ht="15" customHeight="1">
      <c r="A91" s="37"/>
      <c r="B91" s="40" t="s">
        <v>84</v>
      </c>
      <c r="C91" s="41"/>
      <c r="D91" s="17">
        <v>6436984</v>
      </c>
    </row>
    <row r="92" spans="1:4" ht="15" customHeight="1">
      <c r="A92" s="37"/>
      <c r="B92" s="43" t="s">
        <v>85</v>
      </c>
      <c r="C92" s="41"/>
      <c r="D92" s="17">
        <v>375411</v>
      </c>
    </row>
    <row r="93" spans="1:4" ht="20.25" customHeight="1">
      <c r="A93" s="37"/>
      <c r="B93" s="40" t="s">
        <v>86</v>
      </c>
      <c r="C93" s="41"/>
      <c r="D93" s="17"/>
    </row>
    <row r="94" spans="1:4" ht="15.75">
      <c r="A94" s="44" t="s">
        <v>87</v>
      </c>
      <c r="B94" s="44"/>
      <c r="C94" s="44"/>
      <c r="D94" s="44"/>
    </row>
    <row r="95" spans="1:4" ht="18.75">
      <c r="A95" s="37" t="s">
        <v>88</v>
      </c>
      <c r="B95" s="40" t="s">
        <v>89</v>
      </c>
      <c r="C95" s="45"/>
      <c r="D95" s="17">
        <v>0</v>
      </c>
    </row>
    <row r="96" spans="1:4" ht="18.75">
      <c r="A96" s="37"/>
      <c r="B96" s="40" t="s">
        <v>90</v>
      </c>
      <c r="C96" s="45"/>
      <c r="D96" s="17">
        <v>1</v>
      </c>
    </row>
    <row r="97" spans="1:4" ht="18.75">
      <c r="A97" s="37"/>
      <c r="B97" s="42" t="s">
        <v>91</v>
      </c>
      <c r="C97" s="45"/>
      <c r="D97" s="17">
        <v>100313</v>
      </c>
    </row>
    <row r="98" spans="1:4" ht="18.75">
      <c r="A98" s="37"/>
      <c r="B98" s="42" t="s">
        <v>92</v>
      </c>
      <c r="C98" s="45"/>
      <c r="D98" s="17">
        <v>7069</v>
      </c>
    </row>
    <row r="99" spans="1:4" ht="15.75" customHeight="1">
      <c r="A99" s="44" t="s">
        <v>93</v>
      </c>
      <c r="B99" s="44"/>
      <c r="C99" s="44"/>
      <c r="D99" s="44"/>
    </row>
    <row r="100" spans="1:4" ht="24" customHeight="1">
      <c r="A100" s="37" t="s">
        <v>94</v>
      </c>
      <c r="B100" s="40" t="s">
        <v>81</v>
      </c>
      <c r="C100" s="46"/>
      <c r="D100" s="17">
        <v>632334</v>
      </c>
    </row>
    <row r="101" spans="1:4" ht="24" customHeight="1">
      <c r="A101" s="37"/>
      <c r="B101" s="40" t="s">
        <v>95</v>
      </c>
      <c r="C101" s="46"/>
      <c r="D101" s="17">
        <f>129516+360887+131998</f>
        <v>622401</v>
      </c>
    </row>
    <row r="102" spans="1:4" ht="15.75">
      <c r="A102" s="7" t="s">
        <v>96</v>
      </c>
      <c r="B102" s="7"/>
      <c r="C102" s="44"/>
      <c r="D102" s="3"/>
    </row>
    <row r="103" spans="1:4" ht="78.75" customHeight="1">
      <c r="A103" s="37" t="s">
        <v>97</v>
      </c>
      <c r="B103" s="40"/>
      <c r="C103" s="34" t="s">
        <v>98</v>
      </c>
      <c r="D103" s="17">
        <v>23376</v>
      </c>
    </row>
    <row r="104" spans="1:4" ht="15">
      <c r="A104" s="28" t="s">
        <v>99</v>
      </c>
      <c r="B104" s="28"/>
      <c r="C104" s="47"/>
      <c r="D104" s="17">
        <f>1551380</f>
        <v>1551380</v>
      </c>
    </row>
    <row r="105" spans="1:1" ht="15">
      <c r="A105" s="48" t="s">
        <v>100</v>
      </c>
    </row>
  </sheetData>
  <mergeCells count="49">
    <mergeCell ref="A1:C1"/>
    <mergeCell ref="A2:C2"/>
    <mergeCell ref="A3:C3"/>
    <mergeCell ref="A4:C4"/>
    <mergeCell ref="A6:C6"/>
    <mergeCell ref="A5:C5"/>
    <mergeCell ref="A12:A14"/>
    <mergeCell ref="A15:B15"/>
    <mergeCell ref="B40:C40"/>
    <mergeCell ref="A7:B7"/>
    <mergeCell ref="A8:A10"/>
    <mergeCell ref="A11:B11"/>
    <mergeCell ref="B44:C44"/>
    <mergeCell ref="A49:B49"/>
    <mergeCell ref="A50:B50"/>
    <mergeCell ref="A51:B51"/>
    <mergeCell ref="A52:C52"/>
    <mergeCell ref="A16:A48"/>
    <mergeCell ref="B27:C27"/>
    <mergeCell ref="B37:C37"/>
    <mergeCell ref="B16:C16"/>
    <mergeCell ref="B20:C20"/>
    <mergeCell ref="B31:C31"/>
    <mergeCell ref="A53:A60"/>
    <mergeCell ref="B60:C60"/>
    <mergeCell ref="A61:A68"/>
    <mergeCell ref="C61:C63"/>
    <mergeCell ref="C64:C65"/>
    <mergeCell ref="B68:C68"/>
    <mergeCell ref="C53:C55"/>
    <mergeCell ref="C56:C57"/>
    <mergeCell ref="A69:A76"/>
    <mergeCell ref="C69:C71"/>
    <mergeCell ref="C72:C73"/>
    <mergeCell ref="B76:C76"/>
    <mergeCell ref="A77:A84"/>
    <mergeCell ref="C77:C79"/>
    <mergeCell ref="C80:C81"/>
    <mergeCell ref="B84:C84"/>
    <mergeCell ref="A95:A98"/>
    <mergeCell ref="A104:B104"/>
    <mergeCell ref="A85:B85"/>
    <mergeCell ref="A86:B86"/>
    <mergeCell ref="A94:D94"/>
    <mergeCell ref="A99:D99"/>
    <mergeCell ref="A100:A101"/>
    <mergeCell ref="A87:D87"/>
    <mergeCell ref="A88:A93"/>
    <mergeCell ref="A102:C102"/>
  </mergeCells>
  <conditionalFormatting sqref="B88">
    <cfRule type="duplicateValues" priority="15" dxfId="0">
      <formula>AND(COUNTIF($B$88:$B$88,B88)&gt;1,NOT(ISBLANK(B88)))</formula>
    </cfRule>
  </conditionalFormatting>
  <conditionalFormatting sqref="B90">
    <cfRule type="duplicateValues" priority="14" dxfId="0">
      <formula>AND(COUNTIF($B$90:$B$90,B90)&gt;1,NOT(ISBLANK(B90)))</formula>
    </cfRule>
  </conditionalFormatting>
  <conditionalFormatting sqref="B100">
    <cfRule type="duplicateValues" priority="11" dxfId="0">
      <formula>AND(COUNTIF($B$100:$B$100,B100)&gt;1,NOT(ISBLANK(B100)))</formula>
    </cfRule>
  </conditionalFormatting>
  <conditionalFormatting sqref="B95">
    <cfRule type="duplicateValues" priority="4" dxfId="0">
      <formula>AND(COUNTIF($B$95:$B$95,B95)&gt;1,NOT(ISBLANK(B95)))</formula>
    </cfRule>
  </conditionalFormatting>
  <conditionalFormatting sqref="B98">
    <cfRule type="duplicateValues" priority="5" dxfId="0">
      <formula>AND(COUNTIF($B$98:$B$98,B98)&gt;1,NOT(ISBLANK(B98)))</formula>
    </cfRule>
  </conditionalFormatting>
  <conditionalFormatting sqref="B97">
    <cfRule type="duplicateValues" priority="3" dxfId="0">
      <formula>AND(COUNTIF($B$97:$B$97,B97)&gt;1,NOT(ISBLANK(B97)))</formula>
    </cfRule>
  </conditionalFormatting>
  <conditionalFormatting sqref="B92">
    <cfRule type="duplicateValues" priority="1" dxfId="0">
      <formula>AND(COUNTIF($B$92:$B$92,B92)&gt;1,NOT(ISBLANK(B92)))</formula>
    </cfRule>
  </conditionalFormatting>
  <pageMargins left="0.7086614173228347" right="0" top="0" bottom="0.7874015748031497" header="0.31496062992125984" footer="0.31496062992125984"/>
  <pageSetup fitToHeight="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