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5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4" i="1" s="1"/>
  <c r="D54" i="1" s="1"/>
  <c r="D19" i="1"/>
  <c r="D21" i="1"/>
  <c r="D22" i="1"/>
  <c r="D51" i="1" s="1"/>
  <c r="D53" i="1" s="1"/>
  <c r="D25" i="1"/>
  <c r="D30" i="1"/>
  <c r="D29" i="1" s="1"/>
  <c r="D33" i="1"/>
  <c r="D38" i="1"/>
  <c r="D40" i="1"/>
  <c r="D43" i="1"/>
  <c r="D46" i="1"/>
  <c r="D52" i="1"/>
  <c r="D59" i="1"/>
  <c r="D65" i="1"/>
  <c r="D91" i="1" s="1"/>
  <c r="D74" i="1"/>
  <c r="D92" i="1" s="1"/>
  <c r="D82" i="1"/>
  <c r="D83" i="1"/>
  <c r="D84" i="1"/>
  <c r="D85" i="1"/>
  <c r="D86" i="1"/>
  <c r="D87" i="1"/>
  <c r="D88" i="1"/>
  <c r="D89" i="1"/>
  <c r="D90" i="1"/>
  <c r="D105" i="1"/>
  <c r="D55" i="1" l="1"/>
</calcChain>
</file>

<file path=xl/sharedStrings.xml><?xml version="1.0" encoding="utf-8"?>
<sst xmlns="http://schemas.openxmlformats.org/spreadsheetml/2006/main" count="155" uniqueCount="110">
  <si>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</si>
  <si>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</si>
  <si>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ООО "ОТИС Лифт", д-р B7ТU-2352/2352 от 15.07.2020г (замена электродвигателя лифта)</t>
  </si>
  <si>
    <t>Израсходовано средств на капитальный ремонт, руб.</t>
  </si>
  <si>
    <t>Движение денежных средств по статье "Капитальный ремонт за счет ранее накопленных средств"</t>
  </si>
  <si>
    <t>6. Информация по статье "Капитальный ремонт за счет ранее накопленных средств"</t>
  </si>
  <si>
    <t>Выплачено, руб.</t>
  </si>
  <si>
    <t>Начисленно населению за отчетный период, руб</t>
  </si>
  <si>
    <t>Движение денежных средств по статье "Консьерж. Старшие по домам (подъездам)"</t>
  </si>
  <si>
    <t>5. Информация по статье "Консьерж. Старшие по домам (подъездам)"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</si>
  <si>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</si>
  <si>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</si>
  <si>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</si>
  <si>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</si>
  <si>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</si>
  <si>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ИП Бектешев В.Н. по дог. №023 от 30.06.2020 (ремонт кровли многоквартирного дома)
ООО "АрИс" по дог. №42-20 от 28.05.2020 (ремонт кровли многоквартирного дома)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</si>
  <si>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</si>
  <si>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</si>
  <si>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</si>
  <si>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</si>
  <si>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Движение денежных средств по статье "Капитальный ремонт"</t>
  </si>
  <si>
    <t>3. Информация по статье "Капитальный ремонт"(спец.счет 40705810216540001991)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</si>
  <si>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</si>
  <si>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</si>
  <si>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</si>
  <si>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</si>
  <si>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</si>
  <si>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</si>
  <si>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</si>
  <si>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</si>
  <si>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</si>
  <si>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</si>
  <si>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</si>
  <si>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</si>
  <si>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</si>
  <si>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</si>
  <si>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</si>
  <si>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</si>
  <si>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</si>
  <si>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за все виды коммунальных услуг</t>
  </si>
  <si>
    <t>Собственниками нежилых помещений</t>
  </si>
  <si>
    <t>Оплачено за КУ, руб.</t>
  </si>
  <si>
    <t>итого начислено за КУ</t>
  </si>
  <si>
    <t>за все виды коммунальных услуг (перерасчет по отоплению Комаровцевой С.А.)</t>
  </si>
  <si>
    <t>Собсвтенникам нежилых помещений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</si>
  <si>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</si>
  <si>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</si>
  <si>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</si>
  <si>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</si>
  <si>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</si>
  <si>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</si>
  <si>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</si>
  <si>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</si>
  <si>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</si>
  <si>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</si>
  <si>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</si>
  <si>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</si>
  <si>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</si>
  <si>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</si>
  <si>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</si>
  <si>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</si>
  <si>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</si>
  <si>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</si>
  <si>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</si>
  <si>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</si>
  <si>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</si>
  <si>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</si>
  <si>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</si>
  <si>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</si>
  <si>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</si>
  <si>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</si>
  <si>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</si>
  <si>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</si>
  <si>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</si>
  <si>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</si>
  <si>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</si>
  <si>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</si>
  <si>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</si>
  <si>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>Уборка МОП с применением дез.средств с апреля 2020года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</si>
  <si>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</si>
  <si>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</si>
  <si>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</si>
  <si>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</si>
  <si>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</si>
  <si>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</si>
  <si>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</si>
  <si>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</si>
  <si>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</si>
  <si>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</si>
  <si>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</si>
  <si>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перерасчет по отоплению Комаровцевой С.А.</t>
  </si>
  <si>
    <t>содержание МОП собственниками нежилых помещений</t>
  </si>
  <si>
    <t>содержание МОП</t>
  </si>
  <si>
    <t>собственниками нежилых помещений</t>
  </si>
  <si>
    <t>собственниками</t>
  </si>
  <si>
    <t>Оплачено руб.</t>
  </si>
  <si>
    <t>ИТОГО начислено, руб.</t>
  </si>
  <si>
    <t>содержание МОП собственникам нежилых помещений</t>
  </si>
  <si>
    <t>собственникам нежилых помещений</t>
  </si>
  <si>
    <t>собственникам</t>
  </si>
  <si>
    <t>Начислено, руб.</t>
  </si>
  <si>
    <t>2020 год</t>
  </si>
  <si>
    <t>Примечание</t>
  </si>
  <si>
    <t>Период</t>
  </si>
  <si>
    <t>1. Информация по статье "Содержание жилья"</t>
  </si>
  <si>
    <t>Полезная площадь МКД - 11678,0 м2, в т.ч. площадь жилых помещений - 11613,9 м2, площадь нежилых помещений - 64,10 м2</t>
  </si>
  <si>
    <t>по адресу: Свердловская область, г. Екатеринбург,  ул. Викулова д.№55</t>
  </si>
  <si>
    <t>Отчет об исполнении управляющей организацией договора управления многоквартирным домом за 2020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</si>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</sst>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7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8" fillId="0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4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10"/>
  <sheetViews>
    <sheetView tabSelected="1" zoomScale="98" zoomScaleNormal="98" workbookViewId="0">
      <pane ySplit="7" topLeftCell="A67" activePane="bottomLeft" state="frozen"/>
      <selection activeCell="B7" sqref="B7"/>
      <selection pane="bottomLeft" activeCell="D93" sqref="D93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1.7109375" style="3" customWidth="1"/>
    <col min="4" max="4" width="12.140625" style="2" customWidth="1"/>
    <col min="5" max="5" width="6" style="1" customWidth="1"/>
    <col min="6" max="16384" width="9.140625" style="1"/>
  </cols>
  <sheetData>
    <row r="1" spans="1:4" x14ac:dyDescent="0.25">
      <c r="A1" s="48" t="s">
        <v>109</v>
      </c>
      <c r="B1" s="48"/>
      <c r="C1" s="48"/>
    </row>
    <row r="2" spans="1:4" x14ac:dyDescent="0.25">
      <c r="A2" s="49" t="s">
        <v>108</v>
      </c>
      <c r="B2" s="49"/>
      <c r="C2" s="49"/>
    </row>
    <row r="3" spans="1:4" x14ac:dyDescent="0.25">
      <c r="A3" s="48" t="s">
        <v>107</v>
      </c>
      <c r="B3" s="48"/>
      <c r="C3" s="48"/>
    </row>
    <row r="4" spans="1:4" ht="15.75" x14ac:dyDescent="0.25">
      <c r="A4" s="47" t="s">
        <v>106</v>
      </c>
      <c r="B4" s="47"/>
      <c r="C4" s="47"/>
    </row>
    <row r="5" spans="1:4" x14ac:dyDescent="0.25">
      <c r="A5" s="46" t="s">
        <v>105</v>
      </c>
      <c r="B5" s="46"/>
      <c r="C5" s="46"/>
    </row>
    <row r="6" spans="1:4" ht="15.75" x14ac:dyDescent="0.25">
      <c r="A6" s="16" t="s">
        <v>104</v>
      </c>
      <c r="B6" s="16"/>
      <c r="C6" s="16"/>
      <c r="D6" s="45"/>
    </row>
    <row r="7" spans="1:4" x14ac:dyDescent="0.25">
      <c r="A7" s="36" t="s">
        <v>103</v>
      </c>
      <c r="B7" s="44"/>
      <c r="C7" s="35" t="s">
        <v>102</v>
      </c>
      <c r="D7" s="43" t="s">
        <v>101</v>
      </c>
    </row>
    <row r="8" spans="1:4" x14ac:dyDescent="0.25">
      <c r="A8" s="28" t="s">
        <v>100</v>
      </c>
      <c r="B8" s="24" t="s">
        <v>99</v>
      </c>
      <c r="C8" s="24"/>
      <c r="D8" s="23">
        <v>3746811.48</v>
      </c>
    </row>
    <row r="9" spans="1:4" x14ac:dyDescent="0.25">
      <c r="A9" s="28"/>
      <c r="B9" s="24" t="s">
        <v>98</v>
      </c>
      <c r="C9" s="24"/>
      <c r="D9" s="23">
        <v>20706.84</v>
      </c>
    </row>
    <row r="10" spans="1:4" x14ac:dyDescent="0.25">
      <c r="A10" s="28"/>
      <c r="B10" s="24" t="s">
        <v>92</v>
      </c>
      <c r="C10" s="24"/>
      <c r="D10" s="23">
        <v>610231.92000000004</v>
      </c>
    </row>
    <row r="11" spans="1:4" x14ac:dyDescent="0.25">
      <c r="A11" s="28"/>
      <c r="B11" s="24" t="s">
        <v>97</v>
      </c>
      <c r="C11" s="24"/>
      <c r="D11" s="23">
        <v>3372.42</v>
      </c>
    </row>
    <row r="12" spans="1:4" s="34" customFormat="1" x14ac:dyDescent="0.25">
      <c r="A12" s="28"/>
      <c r="B12" s="38" t="s">
        <v>89</v>
      </c>
      <c r="C12" s="38"/>
      <c r="D12" s="5">
        <f>SUM(D8:D11)</f>
        <v>4381122.66</v>
      </c>
    </row>
    <row r="13" spans="1:4" s="34" customFormat="1" x14ac:dyDescent="0.25">
      <c r="A13" s="28"/>
      <c r="B13" s="38" t="s">
        <v>51</v>
      </c>
      <c r="C13" s="38"/>
      <c r="D13" s="5">
        <v>23700</v>
      </c>
    </row>
    <row r="14" spans="1:4" s="34" customFormat="1" x14ac:dyDescent="0.25">
      <c r="A14" s="37" t="s">
        <v>96</v>
      </c>
      <c r="B14" s="36"/>
      <c r="C14" s="35"/>
      <c r="D14" s="5">
        <f>D12+D13</f>
        <v>4404822.66</v>
      </c>
    </row>
    <row r="15" spans="1:4" x14ac:dyDescent="0.25">
      <c r="A15" s="28" t="s">
        <v>95</v>
      </c>
      <c r="B15" s="24" t="s">
        <v>94</v>
      </c>
      <c r="C15" s="24"/>
      <c r="D15" s="23">
        <v>3668929.87</v>
      </c>
    </row>
    <row r="16" spans="1:4" x14ac:dyDescent="0.25">
      <c r="A16" s="28"/>
      <c r="B16" s="24" t="s">
        <v>93</v>
      </c>
      <c r="C16" s="24" t="s">
        <v>90</v>
      </c>
      <c r="D16" s="23">
        <v>-28223.62</v>
      </c>
    </row>
    <row r="17" spans="1:4" x14ac:dyDescent="0.25">
      <c r="A17" s="28"/>
      <c r="B17" s="24" t="s">
        <v>92</v>
      </c>
      <c r="C17" s="24"/>
      <c r="D17" s="23">
        <v>595874.59</v>
      </c>
    </row>
    <row r="18" spans="1:4" x14ac:dyDescent="0.25">
      <c r="A18" s="28"/>
      <c r="B18" s="24" t="s">
        <v>91</v>
      </c>
      <c r="C18" s="24" t="s">
        <v>90</v>
      </c>
      <c r="D18" s="23">
        <v>-4776.67</v>
      </c>
    </row>
    <row r="19" spans="1:4" s="34" customFormat="1" x14ac:dyDescent="0.25">
      <c r="A19" s="28"/>
      <c r="B19" s="38" t="s">
        <v>89</v>
      </c>
      <c r="C19" s="38"/>
      <c r="D19" s="5">
        <f>SUM(D15:D18)</f>
        <v>4231804.17</v>
      </c>
    </row>
    <row r="20" spans="1:4" s="34" customFormat="1" x14ac:dyDescent="0.25">
      <c r="A20" s="28"/>
      <c r="B20" s="38" t="s">
        <v>51</v>
      </c>
      <c r="C20" s="38"/>
      <c r="D20" s="23">
        <v>23732.27</v>
      </c>
    </row>
    <row r="21" spans="1:4" s="34" customFormat="1" x14ac:dyDescent="0.25">
      <c r="A21" s="37" t="s">
        <v>88</v>
      </c>
      <c r="B21" s="36"/>
      <c r="C21" s="35"/>
      <c r="D21" s="5">
        <f>D19+D20</f>
        <v>4255536.4399999995</v>
      </c>
    </row>
    <row r="22" spans="1:4" s="34" customFormat="1" x14ac:dyDescent="0.25">
      <c r="A22" s="28" t="s">
        <v>87</v>
      </c>
      <c r="B22" s="40" t="s">
        <v>86</v>
      </c>
      <c r="C22" s="39"/>
      <c r="D22" s="5">
        <f>SUM(D23:D24)</f>
        <v>279728.05</v>
      </c>
    </row>
    <row r="23" spans="1:4" ht="30" x14ac:dyDescent="0.25">
      <c r="A23" s="28"/>
      <c r="B23" s="24" t="s">
        <v>85</v>
      </c>
      <c r="C23" s="42" t="s">
        <v>84</v>
      </c>
      <c r="D23" s="23">
        <v>49470.15</v>
      </c>
    </row>
    <row r="24" spans="1:4" x14ac:dyDescent="0.25">
      <c r="A24" s="28"/>
      <c r="B24" s="24" t="s">
        <v>57</v>
      </c>
      <c r="C24" s="42"/>
      <c r="D24" s="23">
        <v>230257.9</v>
      </c>
    </row>
    <row r="25" spans="1:4" s="34" customFormat="1" x14ac:dyDescent="0.25">
      <c r="A25" s="28"/>
      <c r="B25" s="40" t="s">
        <v>83</v>
      </c>
      <c r="C25" s="39"/>
      <c r="D25" s="5">
        <f>SUM(D26:D28)</f>
        <v>956764.03000000014</v>
      </c>
    </row>
    <row r="26" spans="1:4" ht="45" x14ac:dyDescent="0.25">
      <c r="A26" s="28"/>
      <c r="B26" s="24" t="s">
        <v>82</v>
      </c>
      <c r="C26" s="42" t="s">
        <v>81</v>
      </c>
      <c r="D26" s="23">
        <v>510.3</v>
      </c>
    </row>
    <row r="27" spans="1:4" ht="30" x14ac:dyDescent="0.25">
      <c r="A27" s="28"/>
      <c r="B27" s="24" t="s">
        <v>80</v>
      </c>
      <c r="C27" s="42" t="s">
        <v>79</v>
      </c>
      <c r="D27" s="23">
        <v>926335.06</v>
      </c>
    </row>
    <row r="28" spans="1:4" x14ac:dyDescent="0.25">
      <c r="A28" s="28"/>
      <c r="B28" s="24" t="s">
        <v>78</v>
      </c>
      <c r="C28" s="42" t="s">
        <v>77</v>
      </c>
      <c r="D28" s="23">
        <v>29918.67</v>
      </c>
    </row>
    <row r="29" spans="1:4" s="34" customFormat="1" x14ac:dyDescent="0.25">
      <c r="A29" s="28"/>
      <c r="B29" s="40" t="s">
        <v>76</v>
      </c>
      <c r="C29" s="39"/>
      <c r="D29" s="5">
        <f>SUM(D30:D32)</f>
        <v>1210528.06</v>
      </c>
    </row>
    <row r="30" spans="1:4" x14ac:dyDescent="0.25">
      <c r="A30" s="28"/>
      <c r="B30" s="24" t="s">
        <v>75</v>
      </c>
      <c r="C30" s="42"/>
      <c r="D30" s="23">
        <f>D10+D11</f>
        <v>613604.34000000008</v>
      </c>
    </row>
    <row r="31" spans="1:4" ht="30" x14ac:dyDescent="0.25">
      <c r="A31" s="28"/>
      <c r="B31" s="24" t="s">
        <v>74</v>
      </c>
      <c r="C31" s="42" t="s">
        <v>73</v>
      </c>
      <c r="D31" s="23">
        <v>3281.25</v>
      </c>
    </row>
    <row r="32" spans="1:4" x14ac:dyDescent="0.25">
      <c r="A32" s="28"/>
      <c r="B32" s="24" t="s">
        <v>57</v>
      </c>
      <c r="C32" s="42"/>
      <c r="D32" s="23">
        <v>593642.47</v>
      </c>
    </row>
    <row r="33" spans="1:4" s="34" customFormat="1" x14ac:dyDescent="0.25">
      <c r="A33" s="28"/>
      <c r="B33" s="40" t="s">
        <v>72</v>
      </c>
      <c r="C33" s="39"/>
      <c r="D33" s="5">
        <f>SUM(D34:D37)</f>
        <v>457634.62999999995</v>
      </c>
    </row>
    <row r="34" spans="1:4" x14ac:dyDescent="0.25">
      <c r="A34" s="28"/>
      <c r="B34" s="24" t="s">
        <v>71</v>
      </c>
      <c r="C34" s="42" t="s">
        <v>70</v>
      </c>
      <c r="D34" s="23">
        <v>323264.67</v>
      </c>
    </row>
    <row r="35" spans="1:4" x14ac:dyDescent="0.25">
      <c r="A35" s="28"/>
      <c r="B35" s="24" t="s">
        <v>69</v>
      </c>
      <c r="C35" s="42" t="s">
        <v>68</v>
      </c>
      <c r="D35" s="23">
        <v>37540</v>
      </c>
    </row>
    <row r="36" spans="1:4" ht="45" x14ac:dyDescent="0.25">
      <c r="A36" s="28"/>
      <c r="B36" s="24" t="s">
        <v>67</v>
      </c>
      <c r="C36" s="42" t="s">
        <v>66</v>
      </c>
      <c r="D36" s="23">
        <v>1777.98</v>
      </c>
    </row>
    <row r="37" spans="1:4" x14ac:dyDescent="0.25">
      <c r="A37" s="28"/>
      <c r="B37" s="24" t="s">
        <v>57</v>
      </c>
      <c r="C37" s="42"/>
      <c r="D37" s="23">
        <v>95051.98</v>
      </c>
    </row>
    <row r="38" spans="1:4" s="34" customFormat="1" x14ac:dyDescent="0.25">
      <c r="A38" s="28"/>
      <c r="B38" s="40" t="s">
        <v>65</v>
      </c>
      <c r="C38" s="39"/>
      <c r="D38" s="5">
        <f>D39</f>
        <v>153997.84</v>
      </c>
    </row>
    <row r="39" spans="1:4" x14ac:dyDescent="0.25">
      <c r="A39" s="28"/>
      <c r="B39" s="24" t="s">
        <v>64</v>
      </c>
      <c r="C39" s="42" t="s">
        <v>63</v>
      </c>
      <c r="D39" s="23">
        <v>153997.84</v>
      </c>
    </row>
    <row r="40" spans="1:4" s="34" customFormat="1" x14ac:dyDescent="0.25">
      <c r="A40" s="28"/>
      <c r="B40" s="40" t="s">
        <v>62</v>
      </c>
      <c r="C40" s="39"/>
      <c r="D40" s="5">
        <f>SUM(D41:D42)</f>
        <v>221780.98</v>
      </c>
    </row>
    <row r="41" spans="1:4" s="34" customFormat="1" ht="30" x14ac:dyDescent="0.25">
      <c r="A41" s="28"/>
      <c r="B41" s="30" t="s">
        <v>61</v>
      </c>
      <c r="C41" s="41"/>
      <c r="D41" s="23">
        <v>3000</v>
      </c>
    </row>
    <row r="42" spans="1:4" x14ac:dyDescent="0.25">
      <c r="A42" s="28"/>
      <c r="B42" s="30" t="s">
        <v>57</v>
      </c>
      <c r="C42" s="30"/>
      <c r="D42" s="23">
        <v>218780.98</v>
      </c>
    </row>
    <row r="43" spans="1:4" s="34" customFormat="1" x14ac:dyDescent="0.25">
      <c r="A43" s="28"/>
      <c r="B43" s="40" t="s">
        <v>60</v>
      </c>
      <c r="C43" s="39"/>
      <c r="D43" s="5">
        <f>SUM(D44:D45)</f>
        <v>212493.1</v>
      </c>
    </row>
    <row r="44" spans="1:4" x14ac:dyDescent="0.25">
      <c r="A44" s="28"/>
      <c r="B44" s="24" t="s">
        <v>59</v>
      </c>
      <c r="C44" s="24"/>
      <c r="D44" s="23">
        <v>46292.69</v>
      </c>
    </row>
    <row r="45" spans="1:4" x14ac:dyDescent="0.25">
      <c r="A45" s="28"/>
      <c r="B45" s="24" t="s">
        <v>57</v>
      </c>
      <c r="C45" s="24"/>
      <c r="D45" s="23">
        <v>166200.41</v>
      </c>
    </row>
    <row r="46" spans="1:4" s="34" customFormat="1" x14ac:dyDescent="0.25">
      <c r="A46" s="28"/>
      <c r="B46" s="40" t="s">
        <v>58</v>
      </c>
      <c r="C46" s="39"/>
      <c r="D46" s="5">
        <f>SUM(D47:D50)</f>
        <v>1071645.7</v>
      </c>
    </row>
    <row r="47" spans="1:4" x14ac:dyDescent="0.25">
      <c r="A47" s="28"/>
      <c r="B47" s="24" t="s">
        <v>57</v>
      </c>
      <c r="C47" s="24"/>
      <c r="D47" s="23">
        <v>616876.48</v>
      </c>
    </row>
    <row r="48" spans="1:4" x14ac:dyDescent="0.25">
      <c r="A48" s="28"/>
      <c r="B48" s="24" t="s">
        <v>56</v>
      </c>
      <c r="C48" s="24"/>
      <c r="D48" s="23">
        <v>47624.91</v>
      </c>
    </row>
    <row r="49" spans="1:5" x14ac:dyDescent="0.25">
      <c r="A49" s="28"/>
      <c r="B49" s="24" t="s">
        <v>55</v>
      </c>
      <c r="C49" s="24"/>
      <c r="D49" s="23">
        <v>269.7</v>
      </c>
    </row>
    <row r="50" spans="1:5" ht="30" x14ac:dyDescent="0.25">
      <c r="A50" s="28"/>
      <c r="B50" s="24" t="s">
        <v>54</v>
      </c>
      <c r="C50" s="24" t="s">
        <v>53</v>
      </c>
      <c r="D50" s="23">
        <v>406874.61</v>
      </c>
    </row>
    <row r="51" spans="1:5" s="34" customFormat="1" x14ac:dyDescent="0.25">
      <c r="A51" s="28"/>
      <c r="B51" s="38" t="s">
        <v>52</v>
      </c>
      <c r="C51" s="24"/>
      <c r="D51" s="5">
        <f>D22+D25+D29+D33+D38+D40+D43+D46</f>
        <v>4564572.3899999997</v>
      </c>
    </row>
    <row r="52" spans="1:5" s="34" customFormat="1" x14ac:dyDescent="0.25">
      <c r="A52" s="28"/>
      <c r="B52" s="38" t="s">
        <v>51</v>
      </c>
      <c r="C52" s="24" t="s">
        <v>50</v>
      </c>
      <c r="D52" s="5">
        <f>D13</f>
        <v>23700</v>
      </c>
    </row>
    <row r="53" spans="1:5" s="34" customFormat="1" x14ac:dyDescent="0.25">
      <c r="A53" s="37" t="s">
        <v>49</v>
      </c>
      <c r="B53" s="36"/>
      <c r="C53" s="35"/>
      <c r="D53" s="5">
        <f>D51+D52</f>
        <v>4588272.3899999997</v>
      </c>
    </row>
    <row r="54" spans="1:5" x14ac:dyDescent="0.25">
      <c r="A54" s="7" t="s">
        <v>48</v>
      </c>
      <c r="B54" s="33"/>
      <c r="C54" s="32"/>
      <c r="D54" s="5">
        <f>D14-D53</f>
        <v>-183449.72999999952</v>
      </c>
      <c r="E54" s="2"/>
    </row>
    <row r="55" spans="1:5" x14ac:dyDescent="0.25">
      <c r="A55" s="7" t="s">
        <v>47</v>
      </c>
      <c r="B55" s="33"/>
      <c r="C55" s="32"/>
      <c r="D55" s="5">
        <f>D21-D53</f>
        <v>-332735.95000000019</v>
      </c>
    </row>
    <row r="56" spans="1:5" ht="15.75" x14ac:dyDescent="0.25">
      <c r="A56" s="16" t="s">
        <v>46</v>
      </c>
      <c r="B56" s="16"/>
      <c r="C56" s="16"/>
      <c r="D56" s="31"/>
    </row>
    <row r="57" spans="1:5" x14ac:dyDescent="0.25">
      <c r="A57" s="28" t="s">
        <v>45</v>
      </c>
      <c r="B57" s="24" t="s">
        <v>35</v>
      </c>
      <c r="C57" s="26" t="s">
        <v>34</v>
      </c>
      <c r="D57" s="23">
        <v>1389831.79</v>
      </c>
    </row>
    <row r="58" spans="1:5" x14ac:dyDescent="0.25">
      <c r="A58" s="28"/>
      <c r="B58" s="24" t="s">
        <v>33</v>
      </c>
      <c r="C58" s="27"/>
      <c r="D58" s="23">
        <v>366023.39</v>
      </c>
    </row>
    <row r="59" spans="1:5" x14ac:dyDescent="0.25">
      <c r="A59" s="28"/>
      <c r="B59" s="24" t="s">
        <v>32</v>
      </c>
      <c r="C59" s="25"/>
      <c r="D59" s="23">
        <f>D77</f>
        <v>3158048.82</v>
      </c>
    </row>
    <row r="60" spans="1:5" x14ac:dyDescent="0.25">
      <c r="A60" s="28"/>
      <c r="B60" s="24" t="s">
        <v>31</v>
      </c>
      <c r="C60" s="26" t="s">
        <v>30</v>
      </c>
      <c r="D60" s="23">
        <v>538115.34</v>
      </c>
    </row>
    <row r="61" spans="1:5" x14ac:dyDescent="0.25">
      <c r="A61" s="28"/>
      <c r="B61" s="24" t="s">
        <v>29</v>
      </c>
      <c r="C61" s="25"/>
      <c r="D61" s="23">
        <v>592473.14</v>
      </c>
    </row>
    <row r="62" spans="1:5" x14ac:dyDescent="0.25">
      <c r="A62" s="28"/>
      <c r="B62" s="24" t="s">
        <v>28</v>
      </c>
      <c r="C62" s="12" t="s">
        <v>27</v>
      </c>
      <c r="D62" s="23">
        <v>1207815.6799999999</v>
      </c>
    </row>
    <row r="63" spans="1:5" x14ac:dyDescent="0.25">
      <c r="A63" s="28"/>
      <c r="B63" s="24" t="s">
        <v>26</v>
      </c>
      <c r="C63" s="12" t="s">
        <v>25</v>
      </c>
      <c r="D63" s="23">
        <v>585331.98</v>
      </c>
    </row>
    <row r="64" spans="1:5" ht="25.5" x14ac:dyDescent="0.25">
      <c r="A64" s="28"/>
      <c r="B64" s="30" t="s">
        <v>44</v>
      </c>
      <c r="C64" s="29" t="s">
        <v>43</v>
      </c>
      <c r="D64" s="23">
        <v>-45169.86</v>
      </c>
    </row>
    <row r="65" spans="1:5" x14ac:dyDescent="0.25">
      <c r="A65" s="28"/>
      <c r="B65" s="22" t="s">
        <v>42</v>
      </c>
      <c r="C65" s="21"/>
      <c r="D65" s="5">
        <f>SUM(D57:D64)</f>
        <v>7792470.2799999984</v>
      </c>
      <c r="E65" s="2"/>
    </row>
    <row r="66" spans="1:5" x14ac:dyDescent="0.25">
      <c r="A66" s="28" t="s">
        <v>41</v>
      </c>
      <c r="B66" s="24" t="s">
        <v>35</v>
      </c>
      <c r="C66" s="26" t="s">
        <v>34</v>
      </c>
      <c r="D66" s="23">
        <v>1349849.82</v>
      </c>
    </row>
    <row r="67" spans="1:5" x14ac:dyDescent="0.25">
      <c r="A67" s="28"/>
      <c r="B67" s="24" t="s">
        <v>33</v>
      </c>
      <c r="C67" s="27"/>
      <c r="D67" s="23">
        <v>352401.54</v>
      </c>
    </row>
    <row r="68" spans="1:5" x14ac:dyDescent="0.25">
      <c r="A68" s="28"/>
      <c r="B68" s="24" t="s">
        <v>32</v>
      </c>
      <c r="C68" s="25"/>
      <c r="D68" s="23">
        <v>3074046.35</v>
      </c>
    </row>
    <row r="69" spans="1:5" x14ac:dyDescent="0.25">
      <c r="A69" s="28"/>
      <c r="B69" s="24" t="s">
        <v>31</v>
      </c>
      <c r="C69" s="26" t="s">
        <v>30</v>
      </c>
      <c r="D69" s="23">
        <v>526242.92000000004</v>
      </c>
    </row>
    <row r="70" spans="1:5" x14ac:dyDescent="0.25">
      <c r="A70" s="28"/>
      <c r="B70" s="24" t="s">
        <v>29</v>
      </c>
      <c r="C70" s="25"/>
      <c r="D70" s="23">
        <v>573450.93000000005</v>
      </c>
    </row>
    <row r="71" spans="1:5" x14ac:dyDescent="0.25">
      <c r="A71" s="28"/>
      <c r="B71" s="24" t="s">
        <v>28</v>
      </c>
      <c r="C71" s="12" t="s">
        <v>27</v>
      </c>
      <c r="D71" s="23">
        <v>1311721.06</v>
      </c>
    </row>
    <row r="72" spans="1:5" x14ac:dyDescent="0.25">
      <c r="A72" s="28"/>
      <c r="B72" s="24" t="s">
        <v>26</v>
      </c>
      <c r="C72" s="12" t="s">
        <v>25</v>
      </c>
      <c r="D72" s="23">
        <v>561178.19999999995</v>
      </c>
    </row>
    <row r="73" spans="1:5" x14ac:dyDescent="0.25">
      <c r="A73" s="28"/>
      <c r="B73" s="24" t="s">
        <v>40</v>
      </c>
      <c r="C73" s="29" t="s">
        <v>39</v>
      </c>
      <c r="D73" s="23">
        <v>17126.16</v>
      </c>
    </row>
    <row r="74" spans="1:5" x14ac:dyDescent="0.25">
      <c r="A74" s="28"/>
      <c r="B74" s="22" t="s">
        <v>38</v>
      </c>
      <c r="C74" s="21"/>
      <c r="D74" s="5">
        <f>SUM(D66:D73)</f>
        <v>7766016.9799999995</v>
      </c>
    </row>
    <row r="75" spans="1:5" x14ac:dyDescent="0.25">
      <c r="A75" s="18" t="s">
        <v>37</v>
      </c>
      <c r="B75" s="24" t="s">
        <v>35</v>
      </c>
      <c r="C75" s="26" t="s">
        <v>34</v>
      </c>
      <c r="D75" s="23">
        <v>1423835.04</v>
      </c>
    </row>
    <row r="76" spans="1:5" x14ac:dyDescent="0.25">
      <c r="A76" s="18"/>
      <c r="B76" s="24" t="s">
        <v>33</v>
      </c>
      <c r="C76" s="27"/>
      <c r="D76" s="23">
        <v>344415.75</v>
      </c>
    </row>
    <row r="77" spans="1:5" x14ac:dyDescent="0.25">
      <c r="A77" s="18"/>
      <c r="B77" s="24" t="s">
        <v>32</v>
      </c>
      <c r="C77" s="25"/>
      <c r="D77" s="23">
        <v>3158048.82</v>
      </c>
    </row>
    <row r="78" spans="1:5" x14ac:dyDescent="0.25">
      <c r="A78" s="18"/>
      <c r="B78" s="24" t="s">
        <v>31</v>
      </c>
      <c r="C78" s="26" t="s">
        <v>30</v>
      </c>
      <c r="D78" s="23">
        <v>543550.38</v>
      </c>
    </row>
    <row r="79" spans="1:5" x14ac:dyDescent="0.25">
      <c r="A79" s="18"/>
      <c r="B79" s="24" t="s">
        <v>29</v>
      </c>
      <c r="C79" s="25"/>
      <c r="D79" s="23">
        <v>634719.97</v>
      </c>
    </row>
    <row r="80" spans="1:5" x14ac:dyDescent="0.25">
      <c r="A80" s="18"/>
      <c r="B80" s="24" t="s">
        <v>28</v>
      </c>
      <c r="C80" s="12" t="s">
        <v>27</v>
      </c>
      <c r="D80" s="23">
        <v>1190097.1100000001</v>
      </c>
    </row>
    <row r="81" spans="1:4" x14ac:dyDescent="0.25">
      <c r="A81" s="18"/>
      <c r="B81" s="24" t="s">
        <v>26</v>
      </c>
      <c r="C81" s="12" t="s">
        <v>25</v>
      </c>
      <c r="D81" s="23">
        <v>552024.62</v>
      </c>
    </row>
    <row r="82" spans="1:4" x14ac:dyDescent="0.25">
      <c r="A82" s="18"/>
      <c r="B82" s="22" t="s">
        <v>24</v>
      </c>
      <c r="C82" s="21"/>
      <c r="D82" s="5">
        <f>SUM(D75:D81)</f>
        <v>7846691.6899999995</v>
      </c>
    </row>
    <row r="83" spans="1:4" x14ac:dyDescent="0.25">
      <c r="A83" s="18" t="s">
        <v>36</v>
      </c>
      <c r="B83" s="24" t="s">
        <v>35</v>
      </c>
      <c r="C83" s="26" t="s">
        <v>34</v>
      </c>
      <c r="D83" s="23">
        <f>D75</f>
        <v>1423835.04</v>
      </c>
    </row>
    <row r="84" spans="1:4" x14ac:dyDescent="0.25">
      <c r="A84" s="18"/>
      <c r="B84" s="24" t="s">
        <v>33</v>
      </c>
      <c r="C84" s="27"/>
      <c r="D84" s="23">
        <f>D76</f>
        <v>344415.75</v>
      </c>
    </row>
    <row r="85" spans="1:4" x14ac:dyDescent="0.25">
      <c r="A85" s="18"/>
      <c r="B85" s="24" t="s">
        <v>32</v>
      </c>
      <c r="C85" s="25"/>
      <c r="D85" s="23">
        <f>D77</f>
        <v>3158048.82</v>
      </c>
    </row>
    <row r="86" spans="1:4" x14ac:dyDescent="0.25">
      <c r="A86" s="18"/>
      <c r="B86" s="24" t="s">
        <v>31</v>
      </c>
      <c r="C86" s="26" t="s">
        <v>30</v>
      </c>
      <c r="D86" s="23">
        <f>D78</f>
        <v>543550.38</v>
      </c>
    </row>
    <row r="87" spans="1:4" x14ac:dyDescent="0.25">
      <c r="A87" s="18"/>
      <c r="B87" s="24" t="s">
        <v>29</v>
      </c>
      <c r="C87" s="25"/>
      <c r="D87" s="23">
        <f>D79</f>
        <v>634719.97</v>
      </c>
    </row>
    <row r="88" spans="1:4" x14ac:dyDescent="0.25">
      <c r="A88" s="18"/>
      <c r="B88" s="24" t="s">
        <v>28</v>
      </c>
      <c r="C88" s="12" t="s">
        <v>27</v>
      </c>
      <c r="D88" s="23">
        <f>D80</f>
        <v>1190097.1100000001</v>
      </c>
    </row>
    <row r="89" spans="1:4" x14ac:dyDescent="0.25">
      <c r="A89" s="18"/>
      <c r="B89" s="24" t="s">
        <v>26</v>
      </c>
      <c r="C89" s="12" t="s">
        <v>25</v>
      </c>
      <c r="D89" s="23">
        <f>D81</f>
        <v>552024.62</v>
      </c>
    </row>
    <row r="90" spans="1:4" x14ac:dyDescent="0.25">
      <c r="A90" s="18"/>
      <c r="B90" s="22" t="s">
        <v>24</v>
      </c>
      <c r="C90" s="21"/>
      <c r="D90" s="5">
        <f>D82</f>
        <v>7846691.6899999995</v>
      </c>
    </row>
    <row r="91" spans="1:4" x14ac:dyDescent="0.25">
      <c r="A91" s="7" t="s">
        <v>23</v>
      </c>
      <c r="B91" s="7"/>
      <c r="C91" s="20"/>
      <c r="D91" s="5">
        <f>D65-D82</f>
        <v>-54221.41000000108</v>
      </c>
    </row>
    <row r="92" spans="1:4" x14ac:dyDescent="0.25">
      <c r="A92" s="7" t="s">
        <v>22</v>
      </c>
      <c r="B92" s="7"/>
      <c r="C92" s="20"/>
      <c r="D92" s="5">
        <f>D74-D82</f>
        <v>-80674.709999999963</v>
      </c>
    </row>
    <row r="93" spans="1:4" ht="15.75" x14ac:dyDescent="0.25">
      <c r="A93" s="16" t="s">
        <v>21</v>
      </c>
      <c r="B93" s="16"/>
      <c r="C93" s="15"/>
    </row>
    <row r="94" spans="1:4" x14ac:dyDescent="0.25">
      <c r="A94" s="18" t="s">
        <v>20</v>
      </c>
      <c r="B94" s="13" t="s">
        <v>7</v>
      </c>
      <c r="C94" s="20"/>
      <c r="D94" s="5">
        <v>1360337.33</v>
      </c>
    </row>
    <row r="95" spans="1:4" x14ac:dyDescent="0.25">
      <c r="A95" s="18"/>
      <c r="B95" s="13" t="s">
        <v>19</v>
      </c>
      <c r="C95" s="20"/>
      <c r="D95" s="5">
        <v>1675235.66</v>
      </c>
    </row>
    <row r="96" spans="1:4" ht="30" x14ac:dyDescent="0.25">
      <c r="A96" s="18"/>
      <c r="B96" s="19" t="s">
        <v>18</v>
      </c>
      <c r="C96" s="20"/>
      <c r="D96" s="5">
        <v>2239202.96</v>
      </c>
    </row>
    <row r="97" spans="1:6" x14ac:dyDescent="0.25">
      <c r="A97" s="18"/>
      <c r="B97" s="13" t="s">
        <v>17</v>
      </c>
      <c r="C97" s="20"/>
      <c r="D97" s="5">
        <v>5747414</v>
      </c>
      <c r="F97" s="2"/>
    </row>
    <row r="98" spans="1:6" ht="63" customHeight="1" x14ac:dyDescent="0.25">
      <c r="A98" s="18"/>
      <c r="B98" s="13" t="s">
        <v>16</v>
      </c>
      <c r="C98" s="12" t="s">
        <v>15</v>
      </c>
      <c r="D98" s="5">
        <v>996945.07</v>
      </c>
    </row>
    <row r="99" spans="1:6" ht="15.75" x14ac:dyDescent="0.25">
      <c r="A99" s="15" t="s">
        <v>14</v>
      </c>
      <c r="B99" s="15"/>
      <c r="C99" s="15"/>
      <c r="D99" s="15"/>
    </row>
    <row r="100" spans="1:6" ht="18.75" x14ac:dyDescent="0.3">
      <c r="A100" s="18" t="s">
        <v>13</v>
      </c>
      <c r="B100" s="13" t="s">
        <v>12</v>
      </c>
      <c r="C100" s="17"/>
      <c r="D100" s="5">
        <v>13</v>
      </c>
    </row>
    <row r="101" spans="1:6" ht="18.75" x14ac:dyDescent="0.3">
      <c r="A101" s="18"/>
      <c r="B101" s="13" t="s">
        <v>11</v>
      </c>
      <c r="C101" s="17"/>
      <c r="D101" s="5">
        <v>13</v>
      </c>
    </row>
    <row r="102" spans="1:6" ht="30.75" x14ac:dyDescent="0.3">
      <c r="A102" s="18"/>
      <c r="B102" s="19" t="s">
        <v>10</v>
      </c>
      <c r="C102" s="17"/>
      <c r="D102" s="5">
        <v>913352.27</v>
      </c>
    </row>
    <row r="103" spans="1:6" ht="15.75" x14ac:dyDescent="0.25">
      <c r="A103" s="15" t="s">
        <v>9</v>
      </c>
      <c r="B103" s="15"/>
      <c r="C103" s="15"/>
      <c r="D103" s="15"/>
    </row>
    <row r="104" spans="1:6" ht="38.25" customHeight="1" x14ac:dyDescent="0.3">
      <c r="A104" s="18" t="s">
        <v>8</v>
      </c>
      <c r="B104" s="13" t="s">
        <v>7</v>
      </c>
      <c r="C104" s="17"/>
      <c r="D104" s="5">
        <v>26355.42</v>
      </c>
    </row>
    <row r="105" spans="1:6" ht="38.25" customHeight="1" x14ac:dyDescent="0.3">
      <c r="A105" s="18"/>
      <c r="B105" s="13" t="s">
        <v>6</v>
      </c>
      <c r="C105" s="17"/>
      <c r="D105" s="5">
        <f>D104</f>
        <v>26355.42</v>
      </c>
    </row>
    <row r="106" spans="1:6" ht="15.75" x14ac:dyDescent="0.25">
      <c r="A106" s="16" t="s">
        <v>5</v>
      </c>
      <c r="B106" s="16"/>
      <c r="C106" s="15"/>
    </row>
    <row r="107" spans="1:6" ht="75" x14ac:dyDescent="0.25">
      <c r="A107" s="14" t="s">
        <v>4</v>
      </c>
      <c r="B107" s="13" t="s">
        <v>3</v>
      </c>
      <c r="C107" s="12" t="s">
        <v>2</v>
      </c>
      <c r="D107" s="5">
        <v>27427</v>
      </c>
    </row>
    <row r="108" spans="1:6" ht="18.75" x14ac:dyDescent="0.3">
      <c r="A108" s="11"/>
      <c r="B108" s="10"/>
      <c r="C108" s="9"/>
      <c r="D108" s="8"/>
    </row>
    <row r="109" spans="1:6" x14ac:dyDescent="0.25">
      <c r="A109" s="7" t="s">
        <v>1</v>
      </c>
      <c r="B109" s="7"/>
      <c r="C109" s="6"/>
      <c r="D109" s="5">
        <v>2716524.4</v>
      </c>
    </row>
    <row r="110" spans="1:6" x14ac:dyDescent="0.25">
      <c r="A110" s="4" t="s">
        <v>0</v>
      </c>
    </row>
  </sheetData>
  <mergeCells count="50">
    <mergeCell ref="A106:C106"/>
    <mergeCell ref="B22:C22"/>
    <mergeCell ref="B25:C25"/>
    <mergeCell ref="B29:C29"/>
    <mergeCell ref="B33:C33"/>
    <mergeCell ref="B38:C38"/>
    <mergeCell ref="B90:C90"/>
    <mergeCell ref="B40:C40"/>
    <mergeCell ref="B43:C43"/>
    <mergeCell ref="B46:C46"/>
    <mergeCell ref="A99:D99"/>
    <mergeCell ref="A100:A102"/>
    <mergeCell ref="B65:C65"/>
    <mergeCell ref="B74:C74"/>
    <mergeCell ref="A103:D103"/>
    <mergeCell ref="A104:A105"/>
    <mergeCell ref="A93:C93"/>
    <mergeCell ref="A94:A98"/>
    <mergeCell ref="C75:C77"/>
    <mergeCell ref="C78:C79"/>
    <mergeCell ref="C83:C85"/>
    <mergeCell ref="C86:C87"/>
    <mergeCell ref="A1:C1"/>
    <mergeCell ref="A2:C2"/>
    <mergeCell ref="A3:C3"/>
    <mergeCell ref="A4:C4"/>
    <mergeCell ref="A5:C5"/>
    <mergeCell ref="A109:B109"/>
    <mergeCell ref="A57:A65"/>
    <mergeCell ref="A66:A74"/>
    <mergeCell ref="A75:A82"/>
    <mergeCell ref="A83:A90"/>
    <mergeCell ref="A22:A52"/>
    <mergeCell ref="A8:A13"/>
    <mergeCell ref="C60:C61"/>
    <mergeCell ref="C66:C68"/>
    <mergeCell ref="C69:C70"/>
    <mergeCell ref="B82:C82"/>
    <mergeCell ref="C57:C59"/>
    <mergeCell ref="A55:B55"/>
    <mergeCell ref="A6:C6"/>
    <mergeCell ref="A56:C56"/>
    <mergeCell ref="A91:B91"/>
    <mergeCell ref="A92:B92"/>
    <mergeCell ref="A7:B7"/>
    <mergeCell ref="A53:B53"/>
    <mergeCell ref="A54:B54"/>
    <mergeCell ref="A14:B14"/>
    <mergeCell ref="A15:A20"/>
    <mergeCell ref="A21:B21"/>
  </mergeCells>
  <conditionalFormatting sqref="B94">
    <cfRule type="duplicateValues" dxfId="4" priority="4"/>
  </conditionalFormatting>
  <conditionalFormatting sqref="B96">
    <cfRule type="duplicateValues" dxfId="3" priority="3"/>
  </conditionalFormatting>
  <conditionalFormatting sqref="B100">
    <cfRule type="duplicateValues" dxfId="2" priority="2"/>
  </conditionalFormatting>
  <conditionalFormatting sqref="B104">
    <cfRule type="duplicateValues" dxfId="1" priority="1"/>
  </conditionalFormatting>
  <conditionalFormatting sqref="B108 B102">
    <cfRule type="duplicateValues" dxfId="0" priority="5"/>
  </conditionalFormatting>
  <pageMargins left="0.23622047244094491" right="0" top="0" bottom="0" header="0.31496062992125984" footer="0.31496062992125984"/>
  <pageSetup paperSize="9" scale="6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2021-03-31T12:47:51Z</dcterms:created>
  <dcterms:modified xsi:type="dcterms:W3CDTF">2021-03-31T12:48:05Z</dcterms:modified>
</cp:coreProperties>
</file>