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80" sheetId="1" r:id="rId1"/>
  </sheets>
  <calcPr calcId="144525"/>
</workbook>
</file>

<file path=xl/sharedStrings.xml><?xml version="1.0" encoding="utf-8"?>
<sst xmlns="http://schemas.openxmlformats.org/spreadsheetml/2006/main" count="146" uniqueCount="101">
  <si>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</si>
  <si>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</si>
  <si>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</si>
  <si>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Репина д.№80</t>
  </si>
  <si>
    <t>Полезная площадь МКД - 15433,5 м2, в т.ч. площадь жилых помещений - 13315,5 м2, площадь нежилых помещений - 2118,0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</si>
  <si>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</si>
  <si>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</si>
  <si>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</si>
  <si>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</si>
  <si>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</si>
  <si>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</si>
  <si>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</si>
  <si>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</si>
  <si>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</si>
  <si>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</si>
  <si>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</si>
  <si>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</si>
  <si>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</si>
  <si>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</si>
  <si>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</si>
  <si>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</si>
  <si>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</si>
  <si>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</si>
  <si>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</si>
  <si>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</si>
  <si>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</si>
  <si>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</si>
  <si>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</si>
  <si>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</si>
  <si>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</si>
  <si>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</si>
  <si>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</si>
  <si>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</si>
  <si>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</si>
  <si>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</si>
  <si>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</si>
  <si>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</si>
  <si>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</si>
  <si>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</si>
  <si>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</si>
  <si>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</si>
  <si>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обслуживание лифтов (ремонтные работы)</t>
  </si>
  <si>
    <t>ООО "Метеор Лифт", д-р B7TU-4908/4908 от 14.09.2023 (ремонт каната ограничителя скорости лифт №16719)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</si>
  <si>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</si>
  <si>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</si>
  <si>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</si>
  <si>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</si>
  <si>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</si>
  <si>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</si>
  <si>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</si>
  <si>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</si>
  <si>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</si>
  <si>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</si>
  <si>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</si>
  <si>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</si>
  <si>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</si>
  <si>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</si>
  <si>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</si>
  <si>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</si>
  <si>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</si>
  <si>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</si>
  <si>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</si>
  <si>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</si>
  <si>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</si>
  <si>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</si>
  <si>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</si>
  <si>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</si>
  <si>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</si>
  <si>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</si>
  <si>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</si>
  <si>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</si>
  <si>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</si>
  <si>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</si>
  <si>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</si>
  <si>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</si>
  <si>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</si>
  <si>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</si>
  <si>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</si>
  <si>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</si>
  <si>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</si>
  <si>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</si>
  <si>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(40705810116540003374)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</si>
  <si>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</si>
  <si>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</si>
  <si>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</si>
  <si>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</si>
  <si>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</si>
  <si>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</si>
  <si>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</si>
  <si>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</si>
  <si>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</si>
  <si>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</si>
  <si>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</si>
  <si>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</si>
  <si>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</si>
  <si>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</si>
  <si>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</si>
  <si>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</si>
  <si>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Ниезова Т.С. Договор подряда от 15.08.2023 (ремонт первых этажей)   ООО "БлагСтройИнжиниринг" договор №09-08/23 от 09.08.2023 (ремонт асфальтного покрытия)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</si>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</sst>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5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176" fontId="7" fillId="0" borderId="6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176" fontId="7" fillId="0" borderId="7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80" fontId="9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180" fontId="9" fillId="2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"/>
  <sheetViews>
    <sheetView tabSelected="1" workbookViewId="0">
      <pane ySplit="7" topLeftCell="A14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69.4380952380952" style="2" customWidth="1"/>
    <col min="3" max="3" width="56.552380952381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4878237</v>
      </c>
    </row>
    <row r="9" spans="1:4">
      <c r="A9" s="17"/>
      <c r="B9" s="15" t="s">
        <v>10</v>
      </c>
      <c r="C9" s="15"/>
      <c r="D9" s="16">
        <v>775951</v>
      </c>
    </row>
    <row r="10" s="1" customFormat="1" spans="1:4">
      <c r="A10" s="17"/>
      <c r="B10" s="18" t="s">
        <v>11</v>
      </c>
      <c r="C10" s="18"/>
      <c r="D10" s="19">
        <f>SUM(D8:D9)</f>
        <v>5654188</v>
      </c>
    </row>
    <row r="11" s="1" customFormat="1" spans="1:4">
      <c r="A11" s="20"/>
      <c r="B11" s="18" t="s">
        <v>12</v>
      </c>
      <c r="C11" s="18"/>
      <c r="D11" s="16">
        <v>70200</v>
      </c>
    </row>
    <row r="12" s="1" customFormat="1" spans="1:4">
      <c r="A12" s="11" t="s">
        <v>13</v>
      </c>
      <c r="B12" s="12"/>
      <c r="C12" s="11"/>
      <c r="D12" s="19">
        <f>D10+D11</f>
        <v>5724388</v>
      </c>
    </row>
    <row r="13" spans="1:4">
      <c r="A13" s="14" t="s">
        <v>14</v>
      </c>
      <c r="B13" s="15" t="s">
        <v>15</v>
      </c>
      <c r="C13" s="15"/>
      <c r="D13" s="16">
        <v>4865977</v>
      </c>
    </row>
    <row r="14" s="1" customFormat="1" spans="1:4">
      <c r="A14" s="17"/>
      <c r="B14" s="15" t="s">
        <v>16</v>
      </c>
      <c r="C14" s="15"/>
      <c r="D14" s="16">
        <v>732406</v>
      </c>
    </row>
    <row r="15" s="1" customFormat="1" spans="1:4">
      <c r="A15" s="17"/>
      <c r="B15" s="18" t="s">
        <v>11</v>
      </c>
      <c r="C15" s="18"/>
      <c r="D15" s="19">
        <f>SUM(D13:D14)</f>
        <v>5598383</v>
      </c>
    </row>
    <row r="16" spans="1:4">
      <c r="A16" s="20"/>
      <c r="B16" s="18" t="s">
        <v>12</v>
      </c>
      <c r="C16" s="18"/>
      <c r="D16" s="16">
        <v>69905</v>
      </c>
    </row>
    <row r="17" spans="1:4">
      <c r="A17" s="11" t="s">
        <v>17</v>
      </c>
      <c r="B17" s="12"/>
      <c r="C17" s="11"/>
      <c r="D17" s="19">
        <f>D15+D16</f>
        <v>5668288</v>
      </c>
    </row>
    <row r="18" s="1" customFormat="1" spans="1:4">
      <c r="A18" s="14" t="s">
        <v>18</v>
      </c>
      <c r="B18" s="21" t="s">
        <v>19</v>
      </c>
      <c r="C18" s="22"/>
      <c r="D18" s="19"/>
    </row>
    <row r="19" ht="30" spans="1:4">
      <c r="A19" s="17"/>
      <c r="B19" s="23" t="s">
        <v>20</v>
      </c>
      <c r="C19" s="24" t="s">
        <v>21</v>
      </c>
      <c r="D19" s="16">
        <v>116873</v>
      </c>
    </row>
    <row r="20" spans="1:4">
      <c r="A20" s="17"/>
      <c r="B20" s="23" t="s">
        <v>22</v>
      </c>
      <c r="C20" s="24"/>
      <c r="D20" s="16">
        <v>422352</v>
      </c>
    </row>
    <row r="21" spans="1:4">
      <c r="A21" s="17"/>
      <c r="B21" s="23" t="s">
        <v>23</v>
      </c>
      <c r="C21" s="24"/>
      <c r="D21" s="16">
        <v>34619</v>
      </c>
    </row>
    <row r="22" s="1" customFormat="1" spans="1:4">
      <c r="A22" s="17"/>
      <c r="B22" s="21" t="s">
        <v>24</v>
      </c>
      <c r="C22" s="22"/>
      <c r="D22" s="19"/>
    </row>
    <row r="23" ht="28.5" customHeight="1" spans="1:4">
      <c r="A23" s="17"/>
      <c r="B23" s="15" t="s">
        <v>25</v>
      </c>
      <c r="C23" s="25" t="s">
        <v>26</v>
      </c>
      <c r="D23" s="16">
        <v>8385</v>
      </c>
    </row>
    <row r="24" ht="24" spans="1:4">
      <c r="A24" s="17"/>
      <c r="B24" s="15" t="s">
        <v>27</v>
      </c>
      <c r="C24" s="26" t="s">
        <v>28</v>
      </c>
      <c r="D24" s="16">
        <v>723685</v>
      </c>
    </row>
    <row r="25" ht="24" spans="1:4">
      <c r="A25" s="17"/>
      <c r="B25" s="15" t="s">
        <v>29</v>
      </c>
      <c r="C25" s="26" t="s">
        <v>30</v>
      </c>
      <c r="D25" s="16">
        <v>593939</v>
      </c>
    </row>
    <row r="26" spans="1:4">
      <c r="A26" s="17"/>
      <c r="B26" s="15" t="s">
        <v>31</v>
      </c>
      <c r="C26" s="26" t="s">
        <v>32</v>
      </c>
      <c r="D26" s="16">
        <v>59473</v>
      </c>
    </row>
    <row r="27" spans="1:4">
      <c r="A27" s="17"/>
      <c r="B27" s="21" t="s">
        <v>33</v>
      </c>
      <c r="C27" s="22"/>
      <c r="D27" s="19"/>
    </row>
    <row r="28" spans="1:4">
      <c r="A28" s="17"/>
      <c r="B28" s="23" t="s">
        <v>34</v>
      </c>
      <c r="C28" s="25" t="s">
        <v>35</v>
      </c>
      <c r="D28" s="16">
        <v>7500</v>
      </c>
    </row>
    <row r="29" spans="1:4">
      <c r="A29" s="17"/>
      <c r="B29" s="23" t="s">
        <v>36</v>
      </c>
      <c r="C29" s="25" t="s">
        <v>37</v>
      </c>
      <c r="D29" s="16">
        <v>5400</v>
      </c>
    </row>
    <row r="30" spans="1:4">
      <c r="A30" s="17"/>
      <c r="B30" s="23" t="s">
        <v>22</v>
      </c>
      <c r="C30" s="24"/>
      <c r="D30" s="16">
        <v>420543</v>
      </c>
    </row>
    <row r="31" spans="1:4">
      <c r="A31" s="17"/>
      <c r="B31" s="23" t="s">
        <v>23</v>
      </c>
      <c r="C31" s="24"/>
      <c r="D31" s="16">
        <v>30433</v>
      </c>
    </row>
    <row r="32" s="1" customFormat="1" spans="1:4">
      <c r="A32" s="17"/>
      <c r="B32" s="21" t="s">
        <v>38</v>
      </c>
      <c r="C32" s="22"/>
      <c r="D32" s="19"/>
    </row>
    <row r="33" spans="1:4">
      <c r="A33" s="17"/>
      <c r="B33" s="23" t="s">
        <v>39</v>
      </c>
      <c r="C33" s="25" t="s">
        <v>40</v>
      </c>
      <c r="D33" s="16">
        <v>241648</v>
      </c>
    </row>
    <row r="34" ht="25.5" spans="1:4">
      <c r="A34" s="17"/>
      <c r="B34" s="23" t="s">
        <v>41</v>
      </c>
      <c r="C34" s="25" t="s">
        <v>42</v>
      </c>
      <c r="D34" s="16">
        <v>8242</v>
      </c>
    </row>
    <row r="35" s="1" customFormat="1" spans="1:4">
      <c r="A35" s="17"/>
      <c r="B35" s="23" t="s">
        <v>43</v>
      </c>
      <c r="C35" s="25" t="s">
        <v>44</v>
      </c>
      <c r="D35" s="16">
        <v>10806</v>
      </c>
    </row>
    <row r="36" spans="1:4">
      <c r="A36" s="17"/>
      <c r="B36" s="23" t="s">
        <v>45</v>
      </c>
      <c r="C36" s="24" t="s">
        <v>46</v>
      </c>
      <c r="D36" s="16">
        <v>1602</v>
      </c>
    </row>
    <row r="37" spans="1:4">
      <c r="A37" s="17"/>
      <c r="B37" s="23" t="s">
        <v>22</v>
      </c>
      <c r="C37" s="24"/>
      <c r="D37" s="16">
        <v>125014</v>
      </c>
    </row>
    <row r="38" spans="1:4">
      <c r="A38" s="17"/>
      <c r="B38" s="23" t="s">
        <v>23</v>
      </c>
      <c r="C38" s="24"/>
      <c r="D38" s="16">
        <v>19664</v>
      </c>
    </row>
    <row r="39" spans="1:4">
      <c r="A39" s="17"/>
      <c r="B39" s="21" t="s">
        <v>47</v>
      </c>
      <c r="C39" s="22"/>
      <c r="D39" s="19"/>
    </row>
    <row r="40" spans="1:4">
      <c r="A40" s="17"/>
      <c r="B40" s="23" t="s">
        <v>22</v>
      </c>
      <c r="C40" s="23"/>
      <c r="D40" s="16">
        <v>180273</v>
      </c>
    </row>
    <row r="41" spans="1:4">
      <c r="A41" s="17"/>
      <c r="B41" s="23" t="s">
        <v>23</v>
      </c>
      <c r="C41" s="23"/>
      <c r="D41" s="16">
        <v>34931</v>
      </c>
    </row>
    <row r="42" s="1" customFormat="1" spans="1:4">
      <c r="A42" s="17"/>
      <c r="B42" s="21" t="s">
        <v>48</v>
      </c>
      <c r="C42" s="22"/>
      <c r="D42" s="19"/>
    </row>
    <row r="43" s="1" customFormat="1" spans="1:4">
      <c r="A43" s="17"/>
      <c r="B43" s="23" t="s">
        <v>49</v>
      </c>
      <c r="C43" s="27" t="s">
        <v>50</v>
      </c>
      <c r="D43" s="16">
        <v>12938</v>
      </c>
    </row>
    <row r="44" s="1" customFormat="1" spans="1:4">
      <c r="A44" s="17"/>
      <c r="B44" s="23" t="s">
        <v>51</v>
      </c>
      <c r="C44" s="23"/>
      <c r="D44" s="16">
        <v>53948</v>
      </c>
    </row>
    <row r="45" s="1" customFormat="1" spans="1:4">
      <c r="A45" s="17"/>
      <c r="B45" s="23" t="s">
        <v>22</v>
      </c>
      <c r="C45" s="23"/>
      <c r="D45" s="16">
        <v>178773</v>
      </c>
    </row>
    <row r="46" spans="1:4">
      <c r="A46" s="17"/>
      <c r="B46" s="21" t="s">
        <v>52</v>
      </c>
      <c r="C46" s="22"/>
      <c r="D46" s="19"/>
    </row>
    <row r="47" spans="1:4">
      <c r="A47" s="17"/>
      <c r="B47" s="15" t="s">
        <v>22</v>
      </c>
      <c r="C47" s="15"/>
      <c r="D47" s="16">
        <v>948687</v>
      </c>
    </row>
    <row r="48" ht="63.75" spans="1:4">
      <c r="A48" s="17"/>
      <c r="B48" s="15" t="s">
        <v>53</v>
      </c>
      <c r="C48" s="28" t="s">
        <v>54</v>
      </c>
      <c r="D48" s="16">
        <v>471058</v>
      </c>
    </row>
    <row r="49" spans="1:4">
      <c r="A49" s="17"/>
      <c r="B49" s="18" t="s">
        <v>55</v>
      </c>
      <c r="C49" s="15"/>
      <c r="D49" s="19">
        <f>SUM(D19:D48)</f>
        <v>4710786</v>
      </c>
    </row>
    <row r="50" spans="1:4">
      <c r="A50" s="20"/>
      <c r="B50" s="18" t="s">
        <v>12</v>
      </c>
      <c r="C50" s="28" t="s">
        <v>56</v>
      </c>
      <c r="D50" s="19">
        <v>70200</v>
      </c>
    </row>
    <row r="51" spans="1:4">
      <c r="A51" s="11" t="s">
        <v>57</v>
      </c>
      <c r="B51" s="12"/>
      <c r="C51" s="11"/>
      <c r="D51" s="19">
        <f>D49+D50</f>
        <v>4780986</v>
      </c>
    </row>
    <row r="52" ht="17.25" customHeight="1" spans="1:4">
      <c r="A52" s="29" t="s">
        <v>58</v>
      </c>
      <c r="B52" s="30"/>
      <c r="C52" s="29"/>
      <c r="D52" s="19">
        <f>D10-D49</f>
        <v>943402</v>
      </c>
    </row>
    <row r="53" customHeight="1" spans="1:4">
      <c r="A53" s="29" t="s">
        <v>59</v>
      </c>
      <c r="B53" s="30"/>
      <c r="C53" s="29"/>
      <c r="D53" s="19">
        <f>D15-D49</f>
        <v>887597</v>
      </c>
    </row>
    <row r="54" ht="15.75" spans="1:4">
      <c r="A54" s="31" t="s">
        <v>60</v>
      </c>
      <c r="B54" s="31"/>
      <c r="C54" s="31"/>
      <c r="D54" s="32"/>
    </row>
    <row r="55" spans="1:4">
      <c r="A55" s="14" t="s">
        <v>61</v>
      </c>
      <c r="B55" s="15" t="s">
        <v>62</v>
      </c>
      <c r="C55" s="33" t="s">
        <v>63</v>
      </c>
      <c r="D55" s="16">
        <v>1851026</v>
      </c>
    </row>
    <row r="56" spans="1:4">
      <c r="A56" s="17"/>
      <c r="B56" s="15" t="s">
        <v>64</v>
      </c>
      <c r="C56" s="34"/>
      <c r="D56" s="16">
        <v>473918</v>
      </c>
    </row>
    <row r="57" spans="1:4">
      <c r="A57" s="17"/>
      <c r="B57" s="15" t="s">
        <v>65</v>
      </c>
      <c r="C57" s="35"/>
      <c r="D57" s="16">
        <v>3149534</v>
      </c>
    </row>
    <row r="58" spans="1:4">
      <c r="A58" s="17"/>
      <c r="B58" s="15" t="s">
        <v>66</v>
      </c>
      <c r="C58" s="33" t="s">
        <v>67</v>
      </c>
      <c r="D58" s="16">
        <v>621905</v>
      </c>
    </row>
    <row r="59" spans="1:4">
      <c r="A59" s="17"/>
      <c r="B59" s="15" t="s">
        <v>68</v>
      </c>
      <c r="C59" s="35"/>
      <c r="D59" s="16">
        <v>804727</v>
      </c>
    </row>
    <row r="60" spans="1:4">
      <c r="A60" s="17"/>
      <c r="B60" s="15" t="s">
        <v>69</v>
      </c>
      <c r="C60" s="36" t="s">
        <v>70</v>
      </c>
      <c r="D60" s="16">
        <v>2286611</v>
      </c>
    </row>
    <row r="61" spans="1:4">
      <c r="A61" s="17"/>
      <c r="B61" s="15" t="s">
        <v>71</v>
      </c>
      <c r="C61" s="36" t="s">
        <v>72</v>
      </c>
      <c r="D61" s="16">
        <v>596095</v>
      </c>
    </row>
    <row r="62" spans="1:4">
      <c r="A62" s="20"/>
      <c r="B62" s="37" t="s">
        <v>73</v>
      </c>
      <c r="C62" s="38"/>
      <c r="D62" s="19">
        <f>SUM(D55:D61)</f>
        <v>9783816</v>
      </c>
    </row>
    <row r="63" spans="1:4">
      <c r="A63" s="14" t="s">
        <v>74</v>
      </c>
      <c r="B63" s="15" t="s">
        <v>62</v>
      </c>
      <c r="C63" s="33" t="s">
        <v>63</v>
      </c>
      <c r="D63" s="16">
        <v>1785893</v>
      </c>
    </row>
    <row r="64" spans="1:4">
      <c r="A64" s="17"/>
      <c r="B64" s="15" t="s">
        <v>64</v>
      </c>
      <c r="C64" s="34"/>
      <c r="D64" s="16">
        <v>458282</v>
      </c>
    </row>
    <row r="65" spans="1:4">
      <c r="A65" s="17"/>
      <c r="B65" s="15" t="s">
        <v>65</v>
      </c>
      <c r="C65" s="35"/>
      <c r="D65" s="16">
        <v>3106002</v>
      </c>
    </row>
    <row r="66" spans="1:4">
      <c r="A66" s="17"/>
      <c r="B66" s="15" t="s">
        <v>66</v>
      </c>
      <c r="C66" s="33" t="s">
        <v>67</v>
      </c>
      <c r="D66" s="16">
        <v>635846</v>
      </c>
    </row>
    <row r="67" spans="1:4">
      <c r="A67" s="17"/>
      <c r="B67" s="15" t="s">
        <v>68</v>
      </c>
      <c r="C67" s="35"/>
      <c r="D67" s="16">
        <v>801958</v>
      </c>
    </row>
    <row r="68" spans="1:4">
      <c r="A68" s="17"/>
      <c r="B68" s="15" t="s">
        <v>69</v>
      </c>
      <c r="C68" s="36" t="s">
        <v>70</v>
      </c>
      <c r="D68" s="16">
        <v>2173610</v>
      </c>
    </row>
    <row r="69" spans="1:4">
      <c r="A69" s="17"/>
      <c r="B69" s="15" t="s">
        <v>71</v>
      </c>
      <c r="C69" s="36" t="s">
        <v>72</v>
      </c>
      <c r="D69" s="16">
        <v>690028</v>
      </c>
    </row>
    <row r="70" spans="1:4">
      <c r="A70" s="20"/>
      <c r="B70" s="37" t="s">
        <v>75</v>
      </c>
      <c r="C70" s="38"/>
      <c r="D70" s="19">
        <f>SUM(D63:D69)</f>
        <v>9651619</v>
      </c>
    </row>
    <row r="71" spans="1:4">
      <c r="A71" s="39" t="s">
        <v>76</v>
      </c>
      <c r="B71" s="15" t="s">
        <v>62</v>
      </c>
      <c r="C71" s="33" t="s">
        <v>63</v>
      </c>
      <c r="D71" s="16">
        <v>1838919</v>
      </c>
    </row>
    <row r="72" spans="1:4">
      <c r="A72" s="40"/>
      <c r="B72" s="15" t="s">
        <v>64</v>
      </c>
      <c r="C72" s="34"/>
      <c r="D72" s="16">
        <v>472765</v>
      </c>
    </row>
    <row r="73" spans="1:4">
      <c r="A73" s="40"/>
      <c r="B73" s="15" t="s">
        <v>65</v>
      </c>
      <c r="C73" s="35"/>
      <c r="D73" s="16">
        <v>3149534</v>
      </c>
    </row>
    <row r="74" spans="1:4">
      <c r="A74" s="40"/>
      <c r="B74" s="15" t="s">
        <v>66</v>
      </c>
      <c r="C74" s="33" t="s">
        <v>67</v>
      </c>
      <c r="D74" s="16">
        <v>625637</v>
      </c>
    </row>
    <row r="75" spans="1:4">
      <c r="A75" s="40"/>
      <c r="B75" s="15" t="s">
        <v>68</v>
      </c>
      <c r="C75" s="35"/>
      <c r="D75" s="16">
        <v>806578</v>
      </c>
    </row>
    <row r="76" spans="1:4">
      <c r="A76" s="40"/>
      <c r="B76" s="15" t="s">
        <v>69</v>
      </c>
      <c r="C76" s="36" t="s">
        <v>70</v>
      </c>
      <c r="D76" s="16">
        <v>2113882</v>
      </c>
    </row>
    <row r="77" spans="1:4">
      <c r="A77" s="40"/>
      <c r="B77" s="15" t="s">
        <v>71</v>
      </c>
      <c r="C77" s="36" t="s">
        <v>72</v>
      </c>
      <c r="D77" s="16">
        <v>596095</v>
      </c>
    </row>
    <row r="78" spans="1:4">
      <c r="A78" s="41"/>
      <c r="B78" s="37" t="s">
        <v>77</v>
      </c>
      <c r="C78" s="38"/>
      <c r="D78" s="19">
        <f>SUM(D71:D77)</f>
        <v>9603410</v>
      </c>
    </row>
    <row r="79" spans="1:4">
      <c r="A79" s="39" t="s">
        <v>78</v>
      </c>
      <c r="B79" s="15" t="s">
        <v>62</v>
      </c>
      <c r="C79" s="33" t="s">
        <v>63</v>
      </c>
      <c r="D79" s="16">
        <v>1838919</v>
      </c>
    </row>
    <row r="80" spans="1:4">
      <c r="A80" s="40"/>
      <c r="B80" s="15" t="s">
        <v>64</v>
      </c>
      <c r="C80" s="34"/>
      <c r="D80" s="16">
        <v>472765</v>
      </c>
    </row>
    <row r="81" spans="1:4">
      <c r="A81" s="40"/>
      <c r="B81" s="15" t="s">
        <v>65</v>
      </c>
      <c r="C81" s="35"/>
      <c r="D81" s="16">
        <v>3149534</v>
      </c>
    </row>
    <row r="82" spans="1:4">
      <c r="A82" s="40"/>
      <c r="B82" s="15" t="s">
        <v>66</v>
      </c>
      <c r="C82" s="33" t="s">
        <v>67</v>
      </c>
      <c r="D82" s="16">
        <v>625637</v>
      </c>
    </row>
    <row r="83" spans="1:4">
      <c r="A83" s="40"/>
      <c r="B83" s="15" t="s">
        <v>68</v>
      </c>
      <c r="C83" s="35"/>
      <c r="D83" s="16">
        <v>806578</v>
      </c>
    </row>
    <row r="84" spans="1:4">
      <c r="A84" s="40"/>
      <c r="B84" s="15" t="s">
        <v>69</v>
      </c>
      <c r="C84" s="36" t="s">
        <v>70</v>
      </c>
      <c r="D84" s="16">
        <v>2113882</v>
      </c>
    </row>
    <row r="85" ht="15.75" customHeight="1" spans="1:4">
      <c r="A85" s="40"/>
      <c r="B85" s="15" t="s">
        <v>71</v>
      </c>
      <c r="C85" s="36" t="s">
        <v>72</v>
      </c>
      <c r="D85" s="16">
        <v>596095</v>
      </c>
    </row>
    <row r="86" spans="1:4">
      <c r="A86" s="41"/>
      <c r="B86" s="37" t="s">
        <v>77</v>
      </c>
      <c r="C86" s="38"/>
      <c r="D86" s="19">
        <f>SUM(D79:D85)</f>
        <v>9603410</v>
      </c>
    </row>
    <row r="87" spans="1:4">
      <c r="A87" s="29" t="s">
        <v>79</v>
      </c>
      <c r="B87" s="30"/>
      <c r="C87" s="42"/>
      <c r="D87" s="19">
        <f>D62-D78</f>
        <v>180406</v>
      </c>
    </row>
    <row r="88" spans="1:4">
      <c r="A88" s="29" t="s">
        <v>80</v>
      </c>
      <c r="B88" s="30"/>
      <c r="C88" s="42"/>
      <c r="D88" s="19">
        <f>D70-D86</f>
        <v>48209</v>
      </c>
    </row>
    <row r="89" ht="15.75" customHeight="1" spans="1:4">
      <c r="A89" s="31" t="s">
        <v>81</v>
      </c>
      <c r="B89" s="31"/>
      <c r="C89" s="31"/>
      <c r="D89" s="31"/>
    </row>
    <row r="90" spans="1:4">
      <c r="A90" s="43" t="s">
        <v>82</v>
      </c>
      <c r="B90" s="44" t="s">
        <v>83</v>
      </c>
      <c r="C90" s="45"/>
      <c r="D90" s="19">
        <f>2366417+376411</f>
        <v>2742828</v>
      </c>
    </row>
    <row r="91" spans="1:4">
      <c r="A91" s="43"/>
      <c r="B91" s="44" t="s">
        <v>84</v>
      </c>
      <c r="C91" s="45"/>
      <c r="D91" s="19">
        <f>2249101+346790</f>
        <v>2595891</v>
      </c>
    </row>
    <row r="92" ht="30" spans="1:4">
      <c r="A92" s="43"/>
      <c r="B92" s="46" t="s">
        <v>85</v>
      </c>
      <c r="C92" s="45"/>
      <c r="D92" s="19">
        <f>649378+45093</f>
        <v>694471</v>
      </c>
    </row>
    <row r="93" ht="18.75" customHeight="1" spans="1:4">
      <c r="A93" s="43"/>
      <c r="B93" s="44" t="s">
        <v>86</v>
      </c>
      <c r="C93" s="45"/>
      <c r="D93" s="19">
        <v>17800947</v>
      </c>
    </row>
    <row r="94" spans="1:4">
      <c r="A94" s="43"/>
      <c r="B94" s="47" t="s">
        <v>87</v>
      </c>
      <c r="C94" s="45"/>
      <c r="D94" s="19">
        <v>1456128</v>
      </c>
    </row>
    <row r="95" ht="17.25" customHeight="1" spans="1:4">
      <c r="A95" s="43"/>
      <c r="B95" s="44" t="s">
        <v>88</v>
      </c>
      <c r="C95" s="45"/>
      <c r="D95" s="19">
        <v>0</v>
      </c>
    </row>
    <row r="96" ht="15.75" spans="1:4">
      <c r="A96" s="31" t="s">
        <v>89</v>
      </c>
      <c r="B96" s="31"/>
      <c r="C96" s="31"/>
      <c r="D96" s="31"/>
    </row>
    <row r="97" ht="18.75" spans="1:4">
      <c r="A97" s="39" t="s">
        <v>90</v>
      </c>
      <c r="B97" s="44" t="s">
        <v>91</v>
      </c>
      <c r="C97" s="48"/>
      <c r="D97" s="19">
        <v>7</v>
      </c>
    </row>
    <row r="98" ht="18.75" spans="1:4">
      <c r="A98" s="40"/>
      <c r="B98" s="44" t="s">
        <v>92</v>
      </c>
      <c r="C98" s="48"/>
      <c r="D98" s="19">
        <v>2</v>
      </c>
    </row>
    <row r="99" ht="18.75" spans="1:4">
      <c r="A99" s="40"/>
      <c r="B99" s="46" t="s">
        <v>93</v>
      </c>
      <c r="C99" s="48"/>
      <c r="D99" s="19">
        <v>31875</v>
      </c>
    </row>
    <row r="100" ht="18.75" spans="1:4">
      <c r="A100" s="41"/>
      <c r="B100" s="46" t="s">
        <v>94</v>
      </c>
      <c r="C100" s="48"/>
      <c r="D100" s="19">
        <v>14638</v>
      </c>
    </row>
    <row r="101" ht="15.75" spans="1:4">
      <c r="A101" s="9" t="s">
        <v>95</v>
      </c>
      <c r="B101" s="9"/>
      <c r="C101" s="49"/>
      <c r="D101" s="5"/>
    </row>
    <row r="102" ht="80.25" customHeight="1" spans="1:4">
      <c r="A102" s="39" t="s">
        <v>96</v>
      </c>
      <c r="B102" s="44" t="s">
        <v>97</v>
      </c>
      <c r="C102" s="36" t="s">
        <v>98</v>
      </c>
      <c r="D102" s="50">
        <f>264751.2+92001.96</f>
        <v>356753.16</v>
      </c>
    </row>
    <row r="103" spans="1:4">
      <c r="A103" s="29" t="s">
        <v>99</v>
      </c>
      <c r="B103" s="30"/>
      <c r="C103" s="51"/>
      <c r="D103" s="19">
        <f>1357604+105065</f>
        <v>1462669</v>
      </c>
    </row>
    <row r="104" spans="1:4">
      <c r="A104" s="52" t="s">
        <v>100</v>
      </c>
      <c r="C104" s="53"/>
      <c r="D104" s="5"/>
    </row>
  </sheetData>
  <mergeCells count="47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2:C32"/>
    <mergeCell ref="B39:C39"/>
    <mergeCell ref="B42:C42"/>
    <mergeCell ref="B46:C46"/>
    <mergeCell ref="A51:B51"/>
    <mergeCell ref="A52:B52"/>
    <mergeCell ref="A53:B53"/>
    <mergeCell ref="A54:C54"/>
    <mergeCell ref="B62:C62"/>
    <mergeCell ref="B70:C70"/>
    <mergeCell ref="B78:C78"/>
    <mergeCell ref="B86:C86"/>
    <mergeCell ref="A87:B87"/>
    <mergeCell ref="A88:B88"/>
    <mergeCell ref="A89:D89"/>
    <mergeCell ref="A96:D96"/>
    <mergeCell ref="A101:C101"/>
    <mergeCell ref="A103:B103"/>
    <mergeCell ref="A8:A11"/>
    <mergeCell ref="A13:A16"/>
    <mergeCell ref="A18:A50"/>
    <mergeCell ref="A55:A62"/>
    <mergeCell ref="A63:A70"/>
    <mergeCell ref="A71:A78"/>
    <mergeCell ref="A79:A86"/>
    <mergeCell ref="A90:A95"/>
    <mergeCell ref="A97:A100"/>
    <mergeCell ref="C55:C57"/>
    <mergeCell ref="C58:C59"/>
    <mergeCell ref="C63:C65"/>
    <mergeCell ref="C66:C67"/>
    <mergeCell ref="C71:C73"/>
    <mergeCell ref="C74:C75"/>
    <mergeCell ref="C79:C81"/>
    <mergeCell ref="C82:C83"/>
  </mergeCells>
  <conditionalFormatting sqref="B90">
    <cfRule type="duplicateValues" dxfId="0" priority="6"/>
  </conditionalFormatting>
  <conditionalFormatting sqref="B92">
    <cfRule type="duplicateValues" dxfId="0" priority="5"/>
  </conditionalFormatting>
  <conditionalFormatting sqref="B94">
    <cfRule type="duplicateValues" dxfId="0" priority="1"/>
  </conditionalFormatting>
  <conditionalFormatting sqref="B97">
    <cfRule type="duplicateValues" dxfId="0" priority="3"/>
  </conditionalFormatting>
  <conditionalFormatting sqref="B99">
    <cfRule type="duplicateValues" dxfId="0" priority="2"/>
  </conditionalFormatting>
  <conditionalFormatting sqref="B100">
    <cfRule type="duplicateValues" dxfId="0" priority="4"/>
  </conditionalFormatting>
  <pageMargins left="0.708661417322835" right="0" top="0" bottom="0.196850393700787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2024-03-29T04:42:30Z</dcterms:created>
  <dcterms:modified xsi:type="dcterms:W3CDTF">2024-03-29T04:44:42Z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AC763C3611614F8BBDD17B50E7BA62F6_11</vt:lpwstr>
  </property>
  <property fmtid="{D5CDD505-2E9C-101B-9397-08002B2CF9AE}" pid="3" name="KSOProductBuildVer">
    <vt:lpwstr>1049-12.2.0.13489</vt:lpwstr>
  </property>
</Properties>
</file>