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<sst xmlns="http://schemas.openxmlformats.org/spreadsheetml/2006/main" count="171" uniqueCount="126">
  <si>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</si>
  <si>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</si>
  <si>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</si>
  <si>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Викулова д.№61/1</t>
  </si>
  <si>
    <t>Полезная площадь МКД - 5903,64 м2, в т.ч. площадь жилых помещений - 5903,64 м2, площадь нежилых помещений - 0,00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</si>
  <si>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</si>
  <si>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</si>
  <si>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</si>
  <si>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</si>
  <si>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</si>
  <si>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</si>
  <si>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</si>
  <si>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</si>
  <si>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</si>
  <si>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</si>
  <si>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</si>
  <si>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</si>
  <si>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</si>
  <si>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</si>
  <si>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</si>
  <si>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кровли балконного козырька</t>
  </si>
  <si>
    <t>ИП Бектешев В.Н. договор №033 от 05.07.2021 (доп.согл. от 04.10.2022)</t>
  </si>
  <si>
    <t>Ремонт межпанельных швов</t>
  </si>
  <si>
    <t xml:space="preserve"> ИП Пупков С.А. договор № 220927 от 17.10.2022</t>
  </si>
  <si>
    <t>Работы, выполненные силами подрядных организации (ремонт на первом этаже подъезда)</t>
  </si>
  <si>
    <t>ООО "СК Метстрой" договор №01/06-2022 от 01.06.2022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</si>
  <si>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</si>
  <si>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</si>
  <si>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</si>
  <si>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</si>
  <si>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</si>
  <si>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</si>
  <si>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</si>
  <si>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</si>
  <si>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</si>
  <si>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</si>
  <si>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</si>
  <si>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</si>
  <si>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</si>
  <si>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</si>
  <si>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</si>
  <si>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</si>
  <si>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</si>
  <si>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</si>
  <si>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расхода</t>
  </si>
  <si>
    <t>ООО "Метроконтроль" договор № 41/2020 от 17.06.2020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</si>
  <si>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</si>
  <si>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</si>
  <si>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</si>
  <si>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</si>
  <si>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</si>
  <si>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</si>
  <si>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</si>
  <si>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</si>
  <si>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</si>
  <si>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</si>
  <si>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</si>
  <si>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</si>
  <si>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</si>
  <si>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Аварийные работы в системе ХВС, ГВС и отопления в ночное и утреннее время</t>
  </si>
  <si>
    <t>ООО "Аварийная служба "ДОМОВОЙ"  договор № 664 от 14.10.2022 (замена участка стояка ХВС)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</si>
  <si>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</si>
  <si>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</si>
  <si>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</si>
  <si>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</si>
  <si>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</si>
  <si>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</si>
  <si>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</si>
  <si>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</si>
  <si>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</si>
  <si>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</si>
  <si>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</si>
  <si>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</si>
  <si>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</si>
  <si>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</si>
  <si>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</si>
  <si>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</si>
  <si>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</si>
  <si>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</si>
  <si>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</si>
  <si>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</si>
  <si>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</si>
  <si>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</si>
  <si>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</si>
  <si>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</si>
  <si>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</si>
  <si>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</si>
  <si>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</si>
  <si>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</si>
  <si>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</si>
  <si>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</si>
  <si>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</si>
  <si>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</si>
  <si>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</si>
  <si>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(40705810116540001936)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</si>
  <si>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</si>
  <si>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</si>
  <si>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</si>
  <si>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</si>
  <si>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</si>
  <si>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</si>
  <si>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</si>
  <si>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ООО "Отис лифт" договор № B7TU-4078/4078 от 28.09.2022 (ремонт лифта №63280)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</si>
  <si>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</si>
  <si>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</si>
  <si>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</si>
  <si>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</si>
  <si>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</si>
  <si>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</si>
  <si>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по статье "Консьерж"</t>
  </si>
  <si>
    <t>Движение денежных средств по статье "Консьерж"</t>
  </si>
  <si>
    <t>Начислено населению за отчетный период, руб:</t>
  </si>
  <si>
    <t>в том числе аренда МОП по ставке содержания жилья, руб.</t>
  </si>
  <si>
    <t>в том числе аренда МОП (провайдеры), руб.</t>
  </si>
  <si>
    <t>Выплачено, руб.</t>
  </si>
  <si>
    <t>6. Информация о движении денежных средств по статье "Аренда общего имущества"</t>
  </si>
  <si>
    <t>Информация о движении денежных средств по статье "Аренда общего имущества"</t>
  </si>
  <si>
    <t>Остаток денежных средств по статье "Аренда ОИ"</t>
  </si>
  <si>
    <t>на  01.01.2022г.</t>
  </si>
  <si>
    <t>аренда МОП для размещения оборудования от провайдеров</t>
  </si>
  <si>
    <t>Израсходовано денежных средств по статье "Аренда ОИ", руб.</t>
  </si>
  <si>
    <t>на оплату консьержа</t>
  </si>
  <si>
    <t>Остаток на статье "Аренда ОИ", руб.</t>
  </si>
  <si>
    <t>на 01.01.2023г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</si>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</sst>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9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/>
    <xf numFmtId="0" fontId="18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6" fillId="0" borderId="4" xfId="2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12" fillId="0" borderId="0" xfId="0" applyFont="1"/>
    <xf numFmtId="0" fontId="3" fillId="0" borderId="2" xfId="0" applyFont="1" applyFill="1" applyBorder="1" applyAlignment="1">
      <alignment vertical="center" wrapText="1"/>
    </xf>
    <xf numFmtId="3" fontId="12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12" fillId="0" borderId="0" xfId="0" applyNumberFormat="1" applyFont="1" applyFill="1"/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6" fillId="0" borderId="4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4" xfId="0" applyFont="1" applyFill="1" applyBorder="1"/>
    <xf numFmtId="2" fontId="4" fillId="0" borderId="7" xfId="0" applyNumberForma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c970dc-edf7-4e53-bc6a-01c64869d2fb}">
  <sheetPr>
    <pageSetUpPr fitToPage="1"/>
  </sheetPr>
  <dimension ref="A1:I118"/>
  <sheetViews>
    <sheetView workbookViewId="0" topLeftCell="A1">
      <pane ySplit="7" topLeftCell="A51" activePane="bottomLeft" state="frozen"/>
      <selection pane="topLeft" activeCell="D51" sqref="D51"/>
      <selection pane="bottomLeft" activeCell="C54" sqref="C54:C56"/>
    </sheetView>
  </sheetViews>
  <sheetFormatPr defaultColWidth="9.144285714285713" defaultRowHeight="15" customHeight="1"/>
  <cols>
    <col min="1" max="1" width="26.428571428571427" style="55" customWidth="1"/>
    <col min="2" max="2" width="70.42857142857143" style="55" customWidth="1"/>
    <col min="3" max="3" width="52.42857142857143" style="56" customWidth="1"/>
    <col min="4" max="4" width="12.142857142857142" style="55" customWidth="1"/>
    <col min="5" max="16384" width="9.142857142857142" style="55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f>2028890-92203</f>
        <v>1936687</v>
      </c>
    </row>
    <row r="9" spans="1:4" s="15" customFormat="1" ht="15">
      <c r="A9" s="12"/>
      <c r="B9" s="16" t="s">
        <v>10</v>
      </c>
      <c r="C9" s="16"/>
      <c r="D9" s="17">
        <f>SUM(D8:D8)</f>
        <v>1936687</v>
      </c>
    </row>
    <row r="10" spans="1:4" s="15" customFormat="1" ht="15">
      <c r="A10" s="12"/>
      <c r="B10" s="16" t="s">
        <v>11</v>
      </c>
      <c r="C10" s="16"/>
      <c r="D10" s="14">
        <v>33600</v>
      </c>
    </row>
    <row r="11" spans="1:4" s="15" customFormat="1" ht="15">
      <c r="A11" s="18" t="s">
        <v>12</v>
      </c>
      <c r="B11" s="9"/>
      <c r="C11" s="9"/>
      <c r="D11" s="17">
        <f>D9+D10</f>
        <v>1970287</v>
      </c>
    </row>
    <row r="12" spans="1:4" s="15" customFormat="1" ht="15">
      <c r="A12" s="12" t="s">
        <v>13</v>
      </c>
      <c r="B12" s="13" t="s">
        <v>14</v>
      </c>
      <c r="C12" s="13"/>
      <c r="D12" s="14">
        <f>2011938-92203</f>
        <v>1919735</v>
      </c>
    </row>
    <row r="13" spans="1:4" s="15" customFormat="1" ht="15">
      <c r="A13" s="12"/>
      <c r="B13" s="16" t="s">
        <v>10</v>
      </c>
      <c r="C13" s="16"/>
      <c r="D13" s="17">
        <f>SUM(D12:D12)</f>
        <v>1919735</v>
      </c>
    </row>
    <row r="14" spans="1:4" s="15" customFormat="1" ht="15">
      <c r="A14" s="12"/>
      <c r="B14" s="16" t="s">
        <v>11</v>
      </c>
      <c r="C14" s="16"/>
      <c r="D14" s="14">
        <v>33307</v>
      </c>
    </row>
    <row r="15" spans="1:4" s="15" customFormat="1" ht="15">
      <c r="A15" s="18" t="s">
        <v>15</v>
      </c>
      <c r="B15" s="9"/>
      <c r="C15" s="9"/>
      <c r="D15" s="17">
        <f>D13+D14</f>
        <v>1953042</v>
      </c>
    </row>
    <row r="16" spans="1:4" ht="15">
      <c r="A16" s="12" t="s">
        <v>16</v>
      </c>
      <c r="B16" s="19" t="s">
        <v>17</v>
      </c>
      <c r="C16" s="20"/>
      <c r="D16" s="17"/>
    </row>
    <row r="17" spans="1:4" ht="30">
      <c r="A17" s="12"/>
      <c r="B17" s="21" t="s">
        <v>18</v>
      </c>
      <c r="C17" s="22" t="s">
        <v>19</v>
      </c>
      <c r="D17" s="14">
        <v>43075</v>
      </c>
    </row>
    <row r="18" spans="1:4" s="15" customFormat="1" ht="27.75" customHeight="1">
      <c r="A18" s="12"/>
      <c r="B18" s="21" t="s">
        <v>20</v>
      </c>
      <c r="C18" s="22" t="s">
        <v>21</v>
      </c>
      <c r="D18" s="14">
        <v>9085</v>
      </c>
    </row>
    <row r="19" spans="1:4" s="15" customFormat="1" ht="16.5" customHeight="1">
      <c r="A19" s="12"/>
      <c r="B19" s="21" t="s">
        <v>22</v>
      </c>
      <c r="C19" s="22" t="s">
        <v>23</v>
      </c>
      <c r="D19" s="14">
        <v>3360</v>
      </c>
    </row>
    <row r="20" spans="1:4" s="15" customFormat="1" ht="32.25" customHeight="1">
      <c r="A20" s="12"/>
      <c r="B20" s="21" t="s">
        <v>24</v>
      </c>
      <c r="C20" s="22" t="s">
        <v>25</v>
      </c>
      <c r="D20" s="14">
        <v>63701</v>
      </c>
    </row>
    <row r="21" spans="1:4" ht="15">
      <c r="A21" s="12"/>
      <c r="B21" s="21" t="s">
        <v>26</v>
      </c>
      <c r="C21" s="22"/>
      <c r="D21" s="14">
        <v>192300</v>
      </c>
    </row>
    <row r="22" spans="1:4" ht="15">
      <c r="A22" s="12"/>
      <c r="B22" s="21" t="s">
        <v>27</v>
      </c>
      <c r="C22" s="22"/>
      <c r="D22" s="14">
        <v>12097</v>
      </c>
    </row>
    <row r="23" spans="1:4" ht="15" customHeight="1">
      <c r="A23" s="12"/>
      <c r="B23" s="19" t="s">
        <v>28</v>
      </c>
      <c r="C23" s="20"/>
      <c r="D23" s="17"/>
    </row>
    <row r="24" spans="1:4" s="15" customFormat="1" ht="25.5">
      <c r="A24" s="12"/>
      <c r="B24" s="13" t="s">
        <v>29</v>
      </c>
      <c r="C24" s="23" t="s">
        <v>30</v>
      </c>
      <c r="D24" s="14">
        <v>714</v>
      </c>
    </row>
    <row r="25" spans="1:4" s="15" customFormat="1" ht="25.5">
      <c r="A25" s="12"/>
      <c r="B25" s="13" t="s">
        <v>31</v>
      </c>
      <c r="C25" s="23" t="s">
        <v>32</v>
      </c>
      <c r="D25" s="14">
        <v>235</v>
      </c>
    </row>
    <row r="26" spans="1:4" s="15" customFormat="1" ht="25.5">
      <c r="A26" s="12"/>
      <c r="B26" s="13" t="s">
        <v>33</v>
      </c>
      <c r="C26" s="24" t="s">
        <v>34</v>
      </c>
      <c r="D26" s="14">
        <v>39892</v>
      </c>
    </row>
    <row r="27" spans="1:4" ht="24">
      <c r="A27" s="12"/>
      <c r="B27" s="13" t="s">
        <v>35</v>
      </c>
      <c r="C27" s="25" t="s">
        <v>36</v>
      </c>
      <c r="D27" s="14">
        <v>87205</v>
      </c>
    </row>
    <row r="28" spans="1:4" ht="24">
      <c r="A28" s="12"/>
      <c r="B28" s="13" t="s">
        <v>37</v>
      </c>
      <c r="C28" s="25" t="s">
        <v>38</v>
      </c>
      <c r="D28" s="14">
        <v>312998</v>
      </c>
    </row>
    <row r="29" spans="1:4" ht="15">
      <c r="A29" s="12"/>
      <c r="B29" s="13" t="s">
        <v>39</v>
      </c>
      <c r="C29" s="25" t="s">
        <v>40</v>
      </c>
      <c r="D29" s="14">
        <v>2325</v>
      </c>
    </row>
    <row r="30" spans="1:4" ht="15">
      <c r="A30" s="12"/>
      <c r="B30" s="13" t="s">
        <v>41</v>
      </c>
      <c r="C30" s="25" t="s">
        <v>42</v>
      </c>
      <c r="D30" s="14">
        <v>2447</v>
      </c>
    </row>
    <row r="31" spans="1:4" s="15" customFormat="1" ht="15">
      <c r="A31" s="12"/>
      <c r="B31" s="19" t="s">
        <v>43</v>
      </c>
      <c r="C31" s="20"/>
      <c r="D31" s="17"/>
    </row>
    <row r="32" spans="1:4" s="15" customFormat="1" ht="15">
      <c r="A32" s="12"/>
      <c r="B32" s="26" t="s">
        <v>44</v>
      </c>
      <c r="C32" s="25" t="s">
        <v>45</v>
      </c>
      <c r="D32" s="14">
        <v>5290</v>
      </c>
    </row>
    <row r="33" spans="1:4" ht="15">
      <c r="A33" s="12"/>
      <c r="B33" s="21" t="s">
        <v>46</v>
      </c>
      <c r="C33" s="23" t="s">
        <v>47</v>
      </c>
      <c r="D33" s="14">
        <v>2031</v>
      </c>
    </row>
    <row r="34" spans="1:4" ht="15">
      <c r="A34" s="12"/>
      <c r="B34" s="21" t="s">
        <v>26</v>
      </c>
      <c r="C34" s="22"/>
      <c r="D34" s="14">
        <v>148656</v>
      </c>
    </row>
    <row r="35" spans="1:4" ht="15">
      <c r="A35" s="12"/>
      <c r="B35" s="21" t="s">
        <v>27</v>
      </c>
      <c r="C35" s="22"/>
      <c r="D35" s="14">
        <v>10634</v>
      </c>
    </row>
    <row r="36" spans="1:4" ht="15">
      <c r="A36" s="12"/>
      <c r="B36" s="19" t="s">
        <v>48</v>
      </c>
      <c r="C36" s="20"/>
      <c r="D36" s="17"/>
    </row>
    <row r="37" spans="1:4" s="15" customFormat="1" ht="15">
      <c r="A37" s="12"/>
      <c r="B37" s="21" t="s">
        <v>49</v>
      </c>
      <c r="C37" s="23" t="s">
        <v>50</v>
      </c>
      <c r="D37" s="14">
        <v>111992</v>
      </c>
    </row>
    <row r="38" spans="1:4" ht="15">
      <c r="A38" s="12"/>
      <c r="B38" s="21" t="s">
        <v>51</v>
      </c>
      <c r="C38" s="23" t="s">
        <v>52</v>
      </c>
      <c r="D38" s="14">
        <v>4372</v>
      </c>
    </row>
    <row r="39" spans="1:4" s="15" customFormat="1" ht="15">
      <c r="A39" s="12"/>
      <c r="B39" s="21" t="s">
        <v>53</v>
      </c>
      <c r="C39" s="22" t="s">
        <v>54</v>
      </c>
      <c r="D39" s="14">
        <v>593</v>
      </c>
    </row>
    <row r="40" spans="1:4" ht="15">
      <c r="A40" s="12"/>
      <c r="B40" s="21" t="s">
        <v>26</v>
      </c>
      <c r="C40" s="22"/>
      <c r="D40" s="14">
        <v>44523</v>
      </c>
    </row>
    <row r="41" spans="1:4" ht="15">
      <c r="A41" s="12"/>
      <c r="B41" s="21" t="s">
        <v>27</v>
      </c>
      <c r="C41" s="22"/>
      <c r="D41" s="14">
        <v>6871</v>
      </c>
    </row>
    <row r="42" spans="1:4" s="15" customFormat="1" ht="15">
      <c r="A42" s="12"/>
      <c r="B42" s="19" t="s">
        <v>55</v>
      </c>
      <c r="C42" s="20"/>
      <c r="D42" s="17"/>
    </row>
    <row r="43" spans="1:4" ht="15">
      <c r="A43" s="12"/>
      <c r="B43" s="13" t="s">
        <v>56</v>
      </c>
      <c r="C43" s="23" t="s">
        <v>57</v>
      </c>
      <c r="D43" s="14">
        <v>64676</v>
      </c>
    </row>
    <row r="44" spans="1:4" ht="15">
      <c r="A44" s="12"/>
      <c r="B44" s="19" t="s">
        <v>58</v>
      </c>
      <c r="C44" s="20"/>
      <c r="D44" s="17"/>
    </row>
    <row r="45" spans="1:4" ht="30">
      <c r="A45" s="12"/>
      <c r="B45" s="21" t="s">
        <v>59</v>
      </c>
      <c r="C45" s="24" t="s">
        <v>60</v>
      </c>
      <c r="D45" s="14">
        <v>5800</v>
      </c>
    </row>
    <row r="46" spans="1:4" ht="15">
      <c r="A46" s="12"/>
      <c r="B46" s="21" t="s">
        <v>26</v>
      </c>
      <c r="C46" s="21"/>
      <c r="D46" s="14">
        <v>66675</v>
      </c>
    </row>
    <row r="47" spans="1:4" ht="15">
      <c r="A47" s="12"/>
      <c r="B47" s="21" t="s">
        <v>27</v>
      </c>
      <c r="C47" s="21"/>
      <c r="D47" s="14">
        <v>12206</v>
      </c>
    </row>
    <row r="48" spans="1:4" ht="15">
      <c r="A48" s="12"/>
      <c r="B48" s="19" t="s">
        <v>61</v>
      </c>
      <c r="C48" s="20"/>
      <c r="D48" s="17"/>
    </row>
    <row r="49" spans="1:4" ht="24">
      <c r="A49" s="12"/>
      <c r="B49" s="21" t="s">
        <v>62</v>
      </c>
      <c r="C49" s="27" t="s">
        <v>63</v>
      </c>
      <c r="D49" s="14">
        <v>6013</v>
      </c>
    </row>
    <row r="50" spans="1:4" ht="15">
      <c r="A50" s="12"/>
      <c r="B50" s="21" t="s">
        <v>64</v>
      </c>
      <c r="C50" s="21"/>
      <c r="D50" s="14">
        <v>21383</v>
      </c>
    </row>
    <row r="51" spans="1:4" s="15" customFormat="1" ht="15">
      <c r="A51" s="12"/>
      <c r="B51" s="21" t="s">
        <v>26</v>
      </c>
      <c r="C51" s="21"/>
      <c r="D51" s="14">
        <v>74064</v>
      </c>
    </row>
    <row r="52" spans="1:4" s="15" customFormat="1" ht="15">
      <c r="A52" s="12"/>
      <c r="B52" s="19" t="s">
        <v>65</v>
      </c>
      <c r="C52" s="20"/>
      <c r="D52" s="17"/>
    </row>
    <row r="53" spans="1:4" s="15" customFormat="1" ht="15">
      <c r="A53" s="12"/>
      <c r="B53" s="13" t="s">
        <v>26</v>
      </c>
      <c r="C53" s="13"/>
      <c r="D53" s="14">
        <v>321855</v>
      </c>
    </row>
    <row r="54" spans="1:4" ht="63.75">
      <c r="A54" s="12"/>
      <c r="B54" s="13" t="s">
        <v>66</v>
      </c>
      <c r="C54" s="28" t="s">
        <v>67</v>
      </c>
      <c r="D54" s="14">
        <v>182864</v>
      </c>
    </row>
    <row r="55" spans="1:4" ht="15">
      <c r="A55" s="12"/>
      <c r="B55" s="16" t="s">
        <v>68</v>
      </c>
      <c r="C55" s="13"/>
      <c r="D55" s="17">
        <f>SUM(D17:D54)</f>
        <v>1859932</v>
      </c>
    </row>
    <row r="56" spans="1:4" ht="15">
      <c r="A56" s="12"/>
      <c r="B56" s="16" t="s">
        <v>11</v>
      </c>
      <c r="C56" s="28" t="s">
        <v>69</v>
      </c>
      <c r="D56" s="17">
        <v>32100</v>
      </c>
    </row>
    <row r="57" spans="1:4" ht="15">
      <c r="A57" s="18" t="s">
        <v>70</v>
      </c>
      <c r="B57" s="9"/>
      <c r="C57" s="9"/>
      <c r="D57" s="17">
        <f>D55+D56</f>
        <v>1892032</v>
      </c>
    </row>
    <row r="58" spans="1:4" ht="17.25" customHeight="1">
      <c r="A58" s="29" t="s">
        <v>71</v>
      </c>
      <c r="B58" s="30"/>
      <c r="C58" s="30"/>
      <c r="D58" s="17">
        <f>D9-D55</f>
        <v>76755</v>
      </c>
    </row>
    <row r="59" spans="1:4" ht="16.5" customHeight="1">
      <c r="A59" s="29" t="s">
        <v>72</v>
      </c>
      <c r="B59" s="30"/>
      <c r="C59" s="30"/>
      <c r="D59" s="17">
        <f>D13-D55</f>
        <v>59803</v>
      </c>
    </row>
    <row r="60" spans="1:4" ht="15.75">
      <c r="A60" s="7" t="s">
        <v>73</v>
      </c>
      <c r="B60" s="7"/>
      <c r="C60" s="7"/>
      <c r="D60" s="31"/>
    </row>
    <row r="61" spans="1:4" ht="15">
      <c r="A61" s="12" t="s">
        <v>74</v>
      </c>
      <c r="B61" s="13" t="s">
        <v>75</v>
      </c>
      <c r="C61" s="32" t="s">
        <v>76</v>
      </c>
      <c r="D61" s="14">
        <v>710044.78</v>
      </c>
    </row>
    <row r="62" spans="1:4" ht="15">
      <c r="A62" s="12"/>
      <c r="B62" s="13" t="s">
        <v>77</v>
      </c>
      <c r="C62" s="33"/>
      <c r="D62" s="14">
        <v>176520.95</v>
      </c>
    </row>
    <row r="63" spans="1:4" ht="15">
      <c r="A63" s="12"/>
      <c r="B63" s="13" t="s">
        <v>78</v>
      </c>
      <c r="C63" s="34"/>
      <c r="D63" s="14">
        <v>1840422.82</v>
      </c>
    </row>
    <row r="64" spans="1:4" ht="15">
      <c r="A64" s="12"/>
      <c r="B64" s="13" t="s">
        <v>79</v>
      </c>
      <c r="C64" s="32" t="s">
        <v>80</v>
      </c>
      <c r="D64" s="14">
        <v>272882.07</v>
      </c>
    </row>
    <row r="65" spans="1:4" ht="15">
      <c r="A65" s="12"/>
      <c r="B65" s="13" t="s">
        <v>81</v>
      </c>
      <c r="C65" s="34"/>
      <c r="D65" s="14">
        <v>336442.47</v>
      </c>
    </row>
    <row r="66" spans="1:4" ht="15">
      <c r="A66" s="12"/>
      <c r="B66" s="13" t="s">
        <v>82</v>
      </c>
      <c r="C66" s="24" t="s">
        <v>83</v>
      </c>
      <c r="D66" s="14">
        <v>944368.26</v>
      </c>
    </row>
    <row r="67" spans="1:4" ht="15">
      <c r="A67" s="12"/>
      <c r="B67" s="13" t="s">
        <v>84</v>
      </c>
      <c r="C67" s="24" t="s">
        <v>85</v>
      </c>
      <c r="D67" s="14">
        <v>295143.53000000003</v>
      </c>
    </row>
    <row r="68" spans="1:4" ht="15">
      <c r="A68" s="12"/>
      <c r="B68" s="35" t="s">
        <v>86</v>
      </c>
      <c r="C68" s="36"/>
      <c r="D68" s="17">
        <v>4575824.88</v>
      </c>
    </row>
    <row r="69" spans="1:4" ht="15">
      <c r="A69" s="12" t="s">
        <v>87</v>
      </c>
      <c r="B69" s="13" t="s">
        <v>75</v>
      </c>
      <c r="C69" s="32" t="s">
        <v>76</v>
      </c>
      <c r="D69" s="14">
        <v>722680.73</v>
      </c>
    </row>
    <row r="70" spans="1:4" ht="15">
      <c r="A70" s="12"/>
      <c r="B70" s="13" t="s">
        <v>77</v>
      </c>
      <c r="C70" s="33"/>
      <c r="D70" s="14">
        <v>179045.26</v>
      </c>
    </row>
    <row r="71" spans="1:4" ht="15">
      <c r="A71" s="12"/>
      <c r="B71" s="13" t="s">
        <v>78</v>
      </c>
      <c r="C71" s="34"/>
      <c r="D71" s="14">
        <v>1724208.82</v>
      </c>
    </row>
    <row r="72" spans="1:4" ht="15">
      <c r="A72" s="12"/>
      <c r="B72" s="13" t="s">
        <v>79</v>
      </c>
      <c r="C72" s="32" t="s">
        <v>80</v>
      </c>
      <c r="D72" s="14">
        <v>267422.45</v>
      </c>
    </row>
    <row r="73" spans="1:4" ht="15">
      <c r="A73" s="12"/>
      <c r="B73" s="13" t="s">
        <v>81</v>
      </c>
      <c r="C73" s="34"/>
      <c r="D73" s="14">
        <v>335551.68</v>
      </c>
    </row>
    <row r="74" spans="1:4" ht="15">
      <c r="A74" s="12"/>
      <c r="B74" s="13" t="s">
        <v>82</v>
      </c>
      <c r="C74" s="24" t="s">
        <v>83</v>
      </c>
      <c r="D74" s="14">
        <v>915073.46</v>
      </c>
    </row>
    <row r="75" spans="1:4" ht="15">
      <c r="A75" s="12"/>
      <c r="B75" s="13" t="s">
        <v>84</v>
      </c>
      <c r="C75" s="24" t="s">
        <v>85</v>
      </c>
      <c r="D75" s="14">
        <v>290086.90999999997</v>
      </c>
    </row>
    <row r="76" spans="1:4" ht="15">
      <c r="A76" s="12"/>
      <c r="B76" s="35" t="s">
        <v>88</v>
      </c>
      <c r="C76" s="36"/>
      <c r="D76" s="17">
        <v>4434069.3100000005</v>
      </c>
    </row>
    <row r="77" spans="1:4" ht="15">
      <c r="A77" s="37" t="s">
        <v>89</v>
      </c>
      <c r="B77" s="13" t="s">
        <v>75</v>
      </c>
      <c r="C77" s="32" t="s">
        <v>76</v>
      </c>
      <c r="D77" s="14">
        <v>772137.25</v>
      </c>
    </row>
    <row r="78" spans="1:4" ht="15">
      <c r="A78" s="37"/>
      <c r="B78" s="13" t="s">
        <v>77</v>
      </c>
      <c r="C78" s="33"/>
      <c r="D78" s="14">
        <v>192306.52</v>
      </c>
    </row>
    <row r="79" spans="1:4" ht="15">
      <c r="A79" s="37"/>
      <c r="B79" s="13" t="s">
        <v>78</v>
      </c>
      <c r="C79" s="34"/>
      <c r="D79" s="14">
        <v>1840422.82</v>
      </c>
    </row>
    <row r="80" spans="1:4" ht="15">
      <c r="A80" s="37"/>
      <c r="B80" s="13" t="s">
        <v>79</v>
      </c>
      <c r="C80" s="32" t="s">
        <v>80</v>
      </c>
      <c r="D80" s="14">
        <v>266162.45</v>
      </c>
    </row>
    <row r="81" spans="1:4" ht="15">
      <c r="A81" s="37"/>
      <c r="B81" s="13" t="s">
        <v>81</v>
      </c>
      <c r="C81" s="34"/>
      <c r="D81" s="14">
        <v>344440.68</v>
      </c>
    </row>
    <row r="82" spans="1:4" ht="15">
      <c r="A82" s="37"/>
      <c r="B82" s="13" t="s">
        <v>82</v>
      </c>
      <c r="C82" s="24" t="s">
        <v>83</v>
      </c>
      <c r="D82" s="14">
        <v>891752.30</v>
      </c>
    </row>
    <row r="83" spans="1:4" ht="15">
      <c r="A83" s="37"/>
      <c r="B83" s="13" t="s">
        <v>84</v>
      </c>
      <c r="C83" s="24" t="s">
        <v>85</v>
      </c>
      <c r="D83" s="14">
        <v>295143.53000000003</v>
      </c>
    </row>
    <row r="84" spans="1:4" ht="15">
      <c r="A84" s="37"/>
      <c r="B84" s="35" t="s">
        <v>90</v>
      </c>
      <c r="C84" s="36"/>
      <c r="D84" s="17">
        <v>4602365.5500000007</v>
      </c>
    </row>
    <row r="85" spans="1:4" ht="15">
      <c r="A85" s="37" t="s">
        <v>91</v>
      </c>
      <c r="B85" s="13" t="s">
        <v>75</v>
      </c>
      <c r="C85" s="32" t="s">
        <v>76</v>
      </c>
      <c r="D85" s="14">
        <v>772137.25</v>
      </c>
    </row>
    <row r="86" spans="1:4" ht="15">
      <c r="A86" s="37"/>
      <c r="B86" s="13" t="s">
        <v>77</v>
      </c>
      <c r="C86" s="33"/>
      <c r="D86" s="14">
        <v>192306.52</v>
      </c>
    </row>
    <row r="87" spans="1:4" ht="15">
      <c r="A87" s="37"/>
      <c r="B87" s="13" t="s">
        <v>78</v>
      </c>
      <c r="C87" s="34"/>
      <c r="D87" s="14">
        <v>1840422.82</v>
      </c>
    </row>
    <row r="88" spans="1:4" ht="15">
      <c r="A88" s="37"/>
      <c r="B88" s="13" t="s">
        <v>79</v>
      </c>
      <c r="C88" s="32" t="s">
        <v>80</v>
      </c>
      <c r="D88" s="14">
        <v>266162.45</v>
      </c>
    </row>
    <row r="89" spans="1:4" ht="15">
      <c r="A89" s="37"/>
      <c r="B89" s="13" t="s">
        <v>81</v>
      </c>
      <c r="C89" s="34"/>
      <c r="D89" s="14">
        <v>344440.68</v>
      </c>
    </row>
    <row r="90" spans="1:4" ht="15">
      <c r="A90" s="37"/>
      <c r="B90" s="13" t="s">
        <v>82</v>
      </c>
      <c r="C90" s="24" t="s">
        <v>83</v>
      </c>
      <c r="D90" s="14">
        <v>891752.30</v>
      </c>
    </row>
    <row r="91" spans="1:4" ht="15">
      <c r="A91" s="37"/>
      <c r="B91" s="13" t="s">
        <v>84</v>
      </c>
      <c r="C91" s="24" t="s">
        <v>85</v>
      </c>
      <c r="D91" s="14">
        <v>295143.53000000003</v>
      </c>
    </row>
    <row r="92" spans="1:4" ht="15">
      <c r="A92" s="37"/>
      <c r="B92" s="35" t="s">
        <v>90</v>
      </c>
      <c r="C92" s="36"/>
      <c r="D92" s="17">
        <v>4602365.5500000007</v>
      </c>
    </row>
    <row r="93" spans="1:4" ht="15">
      <c r="A93" s="29" t="s">
        <v>92</v>
      </c>
      <c r="B93" s="29"/>
      <c r="C93" s="38"/>
      <c r="D93" s="17">
        <f>D68-D84</f>
        <v>-26540.670000000857</v>
      </c>
    </row>
    <row r="94" spans="1:4" ht="15">
      <c r="A94" s="29" t="s">
        <v>93</v>
      </c>
      <c r="B94" s="29"/>
      <c r="C94" s="38"/>
      <c r="D94" s="17">
        <f>D76-D92</f>
        <v>-168296.24000000022</v>
      </c>
    </row>
    <row r="95" spans="1:4" ht="15.75">
      <c r="A95" s="39" t="s">
        <v>94</v>
      </c>
      <c r="B95" s="39"/>
      <c r="C95" s="39"/>
      <c r="D95" s="39"/>
    </row>
    <row r="96" spans="1:4" ht="15">
      <c r="A96" s="37" t="s">
        <v>95</v>
      </c>
      <c r="B96" s="40" t="s">
        <v>96</v>
      </c>
      <c r="C96" s="41"/>
      <c r="D96" s="17">
        <v>746757</v>
      </c>
    </row>
    <row r="97" spans="1:4" ht="15">
      <c r="A97" s="37"/>
      <c r="B97" s="40" t="s">
        <v>97</v>
      </c>
      <c r="C97" s="41"/>
      <c r="D97" s="17">
        <v>771541</v>
      </c>
    </row>
    <row r="98" spans="1:4" ht="30">
      <c r="A98" s="37"/>
      <c r="B98" s="42" t="s">
        <v>98</v>
      </c>
      <c r="C98" s="41"/>
      <c r="D98" s="17">
        <v>165246</v>
      </c>
    </row>
    <row r="99" spans="1:4" ht="15">
      <c r="A99" s="37"/>
      <c r="B99" s="40" t="s">
        <v>99</v>
      </c>
      <c r="C99" s="41"/>
      <c r="D99" s="17">
        <v>4936869</v>
      </c>
    </row>
    <row r="100" spans="1:4" ht="15">
      <c r="A100" s="37"/>
      <c r="B100" s="43" t="s">
        <v>100</v>
      </c>
      <c r="C100" s="41"/>
      <c r="D100" s="17">
        <v>316548</v>
      </c>
    </row>
    <row r="101" spans="1:4" ht="30">
      <c r="A101" s="37"/>
      <c r="B101" s="40" t="s">
        <v>101</v>
      </c>
      <c r="C101" s="44" t="s">
        <v>102</v>
      </c>
      <c r="D101" s="17">
        <v>86777</v>
      </c>
    </row>
    <row r="102" spans="1:4" ht="15.75">
      <c r="A102" s="45" t="s">
        <v>103</v>
      </c>
      <c r="B102" s="45"/>
      <c r="C102" s="45"/>
      <c r="D102" s="45"/>
    </row>
    <row r="103" spans="1:4" ht="18.75">
      <c r="A103" s="37" t="s">
        <v>104</v>
      </c>
      <c r="B103" s="40" t="s">
        <v>105</v>
      </c>
      <c r="C103" s="46"/>
      <c r="D103" s="17">
        <v>1</v>
      </c>
    </row>
    <row r="104" spans="1:4" ht="18.75">
      <c r="A104" s="37"/>
      <c r="B104" s="40" t="s">
        <v>106</v>
      </c>
      <c r="C104" s="46"/>
      <c r="D104" s="17">
        <v>8</v>
      </c>
    </row>
    <row r="105" spans="1:4" ht="18.75">
      <c r="A105" s="37"/>
      <c r="B105" s="42" t="s">
        <v>107</v>
      </c>
      <c r="C105" s="46"/>
      <c r="D105" s="17">
        <v>241332</v>
      </c>
    </row>
    <row r="106" spans="1:4" ht="18.75">
      <c r="A106" s="37"/>
      <c r="B106" s="42" t="s">
        <v>108</v>
      </c>
      <c r="C106" s="46"/>
      <c r="D106" s="17">
        <v>186048</v>
      </c>
    </row>
    <row r="107" spans="1:9" ht="18.75">
      <c r="A107" s="45" t="s">
        <v>109</v>
      </c>
      <c r="B107" s="45"/>
      <c r="C107" s="45"/>
      <c r="D107" s="45"/>
      <c r="G107" s="47"/>
      <c r="H107" s="48"/>
      <c r="I107" s="49"/>
    </row>
    <row r="108" spans="1:9" ht="29.25" customHeight="1">
      <c r="A108" s="37" t="s">
        <v>110</v>
      </c>
      <c r="B108" s="40" t="s">
        <v>111</v>
      </c>
      <c r="C108" s="50"/>
      <c r="D108" s="17">
        <f>366300+D109+D110</f>
        <v>530203</v>
      </c>
      <c r="G108" s="47"/>
      <c r="H108" s="48"/>
      <c r="I108" s="49"/>
    </row>
    <row r="109" spans="1:9" ht="17.25" customHeight="1">
      <c r="A109" s="37"/>
      <c r="B109" s="43" t="s">
        <v>112</v>
      </c>
      <c r="C109" s="50"/>
      <c r="D109" s="17">
        <v>92203</v>
      </c>
      <c r="G109" s="47"/>
      <c r="H109" s="48"/>
      <c r="I109" s="49"/>
    </row>
    <row r="110" spans="1:9" ht="18" customHeight="1">
      <c r="A110" s="37"/>
      <c r="B110" s="43" t="s">
        <v>113</v>
      </c>
      <c r="C110" s="50"/>
      <c r="D110" s="17">
        <v>71700</v>
      </c>
      <c r="G110" s="47"/>
      <c r="H110" s="48"/>
      <c r="I110" s="49"/>
    </row>
    <row r="111" spans="1:9" ht="24.75" customHeight="1">
      <c r="A111" s="37"/>
      <c r="B111" s="40" t="s">
        <v>114</v>
      </c>
      <c r="C111" s="50"/>
      <c r="D111" s="17">
        <v>501789</v>
      </c>
      <c r="G111" s="47"/>
      <c r="H111" s="48"/>
      <c r="I111" s="49"/>
    </row>
    <row r="112" spans="1:9" ht="18.75">
      <c r="A112" s="7" t="s">
        <v>115</v>
      </c>
      <c r="B112" s="7"/>
      <c r="C112" s="7"/>
      <c r="D112" s="7"/>
      <c r="G112" s="47"/>
      <c r="H112" s="48"/>
      <c r="I112" s="49"/>
    </row>
    <row r="113" spans="1:9" ht="29.25" customHeight="1">
      <c r="A113" s="37" t="s">
        <v>116</v>
      </c>
      <c r="B113" s="40" t="s">
        <v>117</v>
      </c>
      <c r="C113" s="26" t="s">
        <v>118</v>
      </c>
      <c r="D113" s="17">
        <v>20982</v>
      </c>
      <c r="G113" s="47"/>
      <c r="H113" s="48"/>
      <c r="I113" s="49"/>
    </row>
    <row r="114" spans="1:9" ht="29.25" customHeight="1">
      <c r="A114" s="37"/>
      <c r="B114" s="51"/>
      <c r="C114" s="26" t="s">
        <v>119</v>
      </c>
      <c r="D114" s="17">
        <v>71700</v>
      </c>
      <c r="G114" s="47"/>
      <c r="H114" s="48"/>
      <c r="I114" s="49"/>
    </row>
    <row r="115" spans="1:9" ht="29.25" customHeight="1">
      <c r="A115" s="37"/>
      <c r="B115" s="40" t="s">
        <v>120</v>
      </c>
      <c r="C115" s="26" t="s">
        <v>121</v>
      </c>
      <c r="D115" s="17">
        <v>71700</v>
      </c>
      <c r="E115" s="3"/>
      <c r="G115" s="47"/>
      <c r="H115" s="48"/>
      <c r="I115" s="49"/>
    </row>
    <row r="116" spans="1:4" ht="15">
      <c r="A116" s="37"/>
      <c r="B116" s="42" t="s">
        <v>122</v>
      </c>
      <c r="C116" s="26" t="s">
        <v>123</v>
      </c>
      <c r="D116" s="17">
        <v>20982</v>
      </c>
    </row>
    <row r="117" spans="1:4" ht="15">
      <c r="A117" s="29" t="s">
        <v>124</v>
      </c>
      <c r="B117" s="29"/>
      <c r="C117" s="52"/>
      <c r="D117" s="17">
        <v>942189</v>
      </c>
    </row>
    <row r="118" spans="1:4" ht="15">
      <c r="A118" s="53" t="s">
        <v>125</v>
      </c>
      <c r="C118" s="54"/>
      <c r="D118" s="3"/>
    </row>
  </sheetData>
  <mergeCells count="51">
    <mergeCell ref="A112:D112"/>
    <mergeCell ref="A113:A116"/>
    <mergeCell ref="B84:C84"/>
    <mergeCell ref="A85:A92"/>
    <mergeCell ref="C85:C87"/>
    <mergeCell ref="C88:C89"/>
    <mergeCell ref="B92:C92"/>
    <mergeCell ref="A57:B57"/>
    <mergeCell ref="A58:B58"/>
    <mergeCell ref="A59:B59"/>
    <mergeCell ref="A60:C60"/>
    <mergeCell ref="A61:A68"/>
    <mergeCell ref="B68:C68"/>
    <mergeCell ref="C61:C63"/>
    <mergeCell ref="C64:C65"/>
    <mergeCell ref="A15:B15"/>
    <mergeCell ref="A16:A56"/>
    <mergeCell ref="B16:C16"/>
    <mergeCell ref="B23:C23"/>
    <mergeCell ref="B31:C31"/>
    <mergeCell ref="B44:C44"/>
    <mergeCell ref="B48:C48"/>
    <mergeCell ref="B52:C52"/>
    <mergeCell ref="B36:C36"/>
    <mergeCell ref="B42:C42"/>
    <mergeCell ref="A6:C6"/>
    <mergeCell ref="A7:B7"/>
    <mergeCell ref="A8:A10"/>
    <mergeCell ref="A11:B11"/>
    <mergeCell ref="A12:A14"/>
    <mergeCell ref="A1:C1"/>
    <mergeCell ref="A2:C2"/>
    <mergeCell ref="A3:C3"/>
    <mergeCell ref="A4:C4"/>
    <mergeCell ref="A5:C5"/>
    <mergeCell ref="A69:A76"/>
    <mergeCell ref="C69:C71"/>
    <mergeCell ref="C72:C73"/>
    <mergeCell ref="B76:C76"/>
    <mergeCell ref="A117:B117"/>
    <mergeCell ref="A95:D95"/>
    <mergeCell ref="A107:D107"/>
    <mergeCell ref="A108:A111"/>
    <mergeCell ref="A96:A101"/>
    <mergeCell ref="A93:B93"/>
    <mergeCell ref="A94:B94"/>
    <mergeCell ref="A102:D102"/>
    <mergeCell ref="A103:A106"/>
    <mergeCell ref="A77:A84"/>
    <mergeCell ref="C77:C79"/>
    <mergeCell ref="C80:C81"/>
  </mergeCells>
  <conditionalFormatting sqref="B98">
    <cfRule type="duplicateValues" priority="19" dxfId="0">
      <formula>AND(COUNTIF($B$98:$B$98,B98)&gt;1,NOT(ISBLANK(B98)))</formula>
    </cfRule>
  </conditionalFormatting>
  <conditionalFormatting sqref="B108:B110">
    <cfRule type="duplicateValues" priority="16" dxfId="0">
      <formula>AND(COUNTIF($B$108:$B$110,B108)&gt;1,NOT(ISBLANK(B108)))</formula>
    </cfRule>
  </conditionalFormatting>
  <conditionalFormatting sqref="C115">
    <cfRule type="duplicateValues" priority="10" dxfId="0">
      <formula>AND(COUNTIF($C$115:$C$115,C115)&gt;1,NOT(ISBLANK(C115)))</formula>
    </cfRule>
  </conditionalFormatting>
  <conditionalFormatting sqref="B113">
    <cfRule type="duplicateValues" priority="9" dxfId="0">
      <formula>AND(COUNTIF($B$113:$B$113,B113)&gt;1,NOT(ISBLANK(B113)))</formula>
    </cfRule>
  </conditionalFormatting>
  <conditionalFormatting sqref="C114">
    <cfRule type="duplicateValues" priority="8" dxfId="0">
      <formula>AND(COUNTIF($C$114:$C$114,C114)&gt;1,NOT(ISBLANK(C114)))</formula>
    </cfRule>
  </conditionalFormatting>
  <conditionalFormatting sqref="B116">
    <cfRule type="duplicateValues" priority="47" dxfId="0">
      <formula>AND(COUNTIF($B$116:$B$116,B116)&gt;1,NOT(ISBLANK(B116)))</formula>
    </cfRule>
  </conditionalFormatting>
  <conditionalFormatting sqref="C116">
    <cfRule type="duplicateValues" priority="48" dxfId="0">
      <formula>AND(COUNTIF($C$116:$C$116,C116)&gt;1,NOT(ISBLANK(C116)))</formula>
    </cfRule>
  </conditionalFormatting>
  <conditionalFormatting sqref="C113">
    <cfRule type="duplicateValues" priority="59" dxfId="0">
      <formula>AND(COUNTIF($C$113:$C$113,C113)&gt;1,NOT(ISBLANK(C113)))</formula>
    </cfRule>
  </conditionalFormatting>
  <conditionalFormatting sqref="B103">
    <cfRule type="duplicateValues" priority="4" dxfId="0">
      <formula>AND(COUNTIF($B$103:$B$103,B103)&gt;1,NOT(ISBLANK(B103)))</formula>
    </cfRule>
  </conditionalFormatting>
  <conditionalFormatting sqref="B106">
    <cfRule type="duplicateValues" priority="5" dxfId="0">
      <formula>AND(COUNTIF($B$106:$B$106,B106)&gt;1,NOT(ISBLANK(B106)))</formula>
    </cfRule>
  </conditionalFormatting>
  <conditionalFormatting sqref="B105">
    <cfRule type="duplicateValues" priority="3" dxfId="0">
      <formula>AND(COUNTIF($B$105:$B$105,B105)&gt;1,NOT(ISBLANK(B105)))</formula>
    </cfRule>
  </conditionalFormatting>
  <conditionalFormatting sqref="B96">
    <cfRule type="duplicateValues" priority="62" dxfId="0">
      <formula>AND(COUNTIF($B$96:$B$96,B96)&gt;1,NOT(ISBLANK(B96)))</formula>
    </cfRule>
  </conditionalFormatting>
  <conditionalFormatting sqref="B100">
    <cfRule type="duplicateValues" priority="1" dxfId="0">
      <formula>AND(COUNTIF($B$100:$B$100,B100)&gt;1,NOT(ISBLANK(B100)))</formula>
    </cfRule>
  </conditionalFormatting>
  <pageMargins left="0.7086614173228347" right="0" top="0" bottom="0" header="0.31496062992125984" footer="0.31496062992125984"/>
  <pageSetup fitToHeight="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