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2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8" i="1"/>
  <c r="D21" i="1"/>
  <c r="D23" i="1"/>
  <c r="D27" i="1"/>
  <c r="D26" i="1" s="1"/>
  <c r="D44" i="1" s="1"/>
  <c r="D46" i="1" s="1"/>
  <c r="D48" i="1" s="1"/>
  <c r="D29" i="1"/>
  <c r="D34" i="1"/>
  <c r="D36" i="1"/>
  <c r="D39" i="1"/>
  <c r="D45" i="1"/>
  <c r="D56" i="1"/>
  <c r="D57" i="1"/>
  <c r="D65" i="1"/>
  <c r="D73" i="1"/>
  <c r="D82" i="1" s="1"/>
  <c r="D81" i="1"/>
  <c r="D85" i="1"/>
  <c r="D86" i="1"/>
  <c r="D47" i="1" l="1"/>
  <c r="D83" i="1"/>
</calcChain>
</file>

<file path=xl/sharedStrings.xml><?xml version="1.0" encoding="utf-8"?>
<sst xmlns="http://schemas.openxmlformats.org/spreadsheetml/2006/main" count="131" uniqueCount="87">
  <si>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</si>
  <si>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</si>
  <si>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</si>
  <si>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</si>
  <si>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</si>
  <si>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</si>
  <si>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</si>
  <si>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</si>
  <si>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</si>
  <si>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</si>
  <si>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</si>
  <si>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</si>
  <si>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</si>
  <si>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(40705810116540002139)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</si>
  <si>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</si>
  <si>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</si>
  <si>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</si>
  <si>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</si>
  <si>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</si>
  <si>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</si>
  <si>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</si>
  <si>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</si>
  <si>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</si>
  <si>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</si>
  <si>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</si>
  <si>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</si>
  <si>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</si>
  <si>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</si>
  <si>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</si>
  <si>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</si>
  <si>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</si>
  <si>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</si>
  <si>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</si>
  <si>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</si>
  <si>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</si>
  <si>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</si>
  <si>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</si>
  <si>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</si>
  <si>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</si>
  <si>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</si>
  <si>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</si>
  <si>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</si>
  <si>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</si>
  <si>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</si>
  <si>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</si>
  <si>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</si>
  <si>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</si>
  <si>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</si>
  <si>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</si>
  <si>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</si>
  <si>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</si>
  <si>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</si>
  <si>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</si>
  <si>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</si>
  <si>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</si>
  <si>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</si>
  <si>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</si>
  <si>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</si>
  <si>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</si>
  <si>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</si>
  <si>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</si>
  <si>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</si>
  <si>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</si>
  <si>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</si>
  <si>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</si>
  <si>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</si>
  <si>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</si>
  <si>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</si>
  <si>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</si>
  <si>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</si>
  <si>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</si>
  <si>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</si>
  <si>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</si>
  <si>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</si>
  <si>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</si>
  <si>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</si>
  <si>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</si>
  <si>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</si>
  <si>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</si>
  <si>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</si>
  <si>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</si>
  <si>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</si>
  <si>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- 4751,8 м2, в т.ч. площадь жилых помещений - 3954,00 м2, площадь нежилых помещений - 797,80 м2</t>
  </si>
  <si>
    <t>по адресу: Свердловская область, г. Екатеринбург,   ул. Волгоградская д.№222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</si>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</sst>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workbookViewId="0">
      <pane ySplit="7" topLeftCell="A75" activePane="bottomLeft" state="frozen"/>
      <selection activeCell="A7" sqref="A7"/>
      <selection pane="bottomLeft" sqref="A1:XFD97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5" t="s">
        <v>86</v>
      </c>
      <c r="B1" s="45"/>
      <c r="C1" s="45"/>
      <c r="D1" s="42"/>
    </row>
    <row r="2" spans="1:4" x14ac:dyDescent="0.25">
      <c r="A2" s="46" t="s">
        <v>85</v>
      </c>
      <c r="B2" s="46"/>
      <c r="C2" s="46"/>
      <c r="D2" s="42"/>
    </row>
    <row r="3" spans="1:4" x14ac:dyDescent="0.25">
      <c r="A3" s="45" t="s">
        <v>84</v>
      </c>
      <c r="B3" s="45"/>
      <c r="C3" s="45"/>
      <c r="D3" s="42"/>
    </row>
    <row r="4" spans="1:4" ht="15" customHeight="1" x14ac:dyDescent="0.25">
      <c r="A4" s="44" t="s">
        <v>83</v>
      </c>
      <c r="B4" s="44"/>
      <c r="C4" s="44"/>
      <c r="D4" s="42"/>
    </row>
    <row r="5" spans="1:4" ht="16.5" customHeight="1" x14ac:dyDescent="0.25">
      <c r="A5" s="43" t="s">
        <v>82</v>
      </c>
      <c r="B5" s="43"/>
      <c r="C5" s="43"/>
      <c r="D5" s="42"/>
    </row>
    <row r="6" spans="1:4" ht="16.5" customHeight="1" x14ac:dyDescent="0.25">
      <c r="A6" s="28" t="s">
        <v>81</v>
      </c>
      <c r="B6" s="28"/>
      <c r="C6" s="28"/>
      <c r="D6" s="41"/>
    </row>
    <row r="7" spans="1:4" x14ac:dyDescent="0.25">
      <c r="A7" s="33" t="s">
        <v>80</v>
      </c>
      <c r="B7" s="40"/>
      <c r="C7" s="32" t="s">
        <v>79</v>
      </c>
      <c r="D7" s="39" t="s">
        <v>78</v>
      </c>
    </row>
    <row r="8" spans="1:4" x14ac:dyDescent="0.25">
      <c r="A8" s="26" t="s">
        <v>77</v>
      </c>
      <c r="B8" s="22" t="s">
        <v>76</v>
      </c>
      <c r="C8" s="22"/>
      <c r="D8" s="21">
        <v>1223704.2</v>
      </c>
    </row>
    <row r="9" spans="1:4" x14ac:dyDescent="0.25">
      <c r="A9" s="26"/>
      <c r="B9" s="22" t="s">
        <v>72</v>
      </c>
      <c r="C9" s="22"/>
      <c r="D9" s="21">
        <v>116230.8</v>
      </c>
    </row>
    <row r="10" spans="1:4" x14ac:dyDescent="0.25">
      <c r="A10" s="26"/>
      <c r="B10" s="36" t="s">
        <v>71</v>
      </c>
      <c r="C10" s="36"/>
      <c r="D10" s="3">
        <f>SUM(D8:D9)</f>
        <v>1339935</v>
      </c>
    </row>
    <row r="11" spans="1:4" s="31" customFormat="1" x14ac:dyDescent="0.25">
      <c r="A11" s="26"/>
      <c r="B11" s="36" t="s">
        <v>39</v>
      </c>
      <c r="C11" s="36"/>
      <c r="D11" s="3">
        <v>24300</v>
      </c>
    </row>
    <row r="12" spans="1:4" s="31" customFormat="1" ht="15" customHeight="1" x14ac:dyDescent="0.25">
      <c r="A12" s="34" t="s">
        <v>75</v>
      </c>
      <c r="B12" s="33"/>
      <c r="C12" s="32"/>
      <c r="D12" s="3">
        <f>D10+D11</f>
        <v>1364235</v>
      </c>
    </row>
    <row r="13" spans="1:4" s="31" customFormat="1" x14ac:dyDescent="0.25">
      <c r="A13" s="26" t="s">
        <v>74</v>
      </c>
      <c r="B13" s="22" t="s">
        <v>73</v>
      </c>
      <c r="C13" s="22"/>
      <c r="D13" s="21">
        <v>1249294.8</v>
      </c>
    </row>
    <row r="14" spans="1:4" s="31" customFormat="1" x14ac:dyDescent="0.25">
      <c r="A14" s="26"/>
      <c r="B14" s="22" t="s">
        <v>72</v>
      </c>
      <c r="C14" s="22"/>
      <c r="D14" s="21">
        <v>114658.19</v>
      </c>
    </row>
    <row r="15" spans="1:4" s="31" customFormat="1" ht="15" customHeight="1" x14ac:dyDescent="0.25">
      <c r="A15" s="26"/>
      <c r="B15" s="36" t="s">
        <v>71</v>
      </c>
      <c r="C15" s="36"/>
      <c r="D15" s="3">
        <f>SUM(D13:D14)</f>
        <v>1363952.99</v>
      </c>
    </row>
    <row r="16" spans="1:4" s="31" customFormat="1" x14ac:dyDescent="0.25">
      <c r="A16" s="26"/>
      <c r="B16" s="36" t="s">
        <v>39</v>
      </c>
      <c r="C16" s="36"/>
      <c r="D16" s="3">
        <v>24404.06</v>
      </c>
    </row>
    <row r="17" spans="1:4" s="31" customFormat="1" x14ac:dyDescent="0.25">
      <c r="A17" s="34" t="s">
        <v>70</v>
      </c>
      <c r="B17" s="33"/>
      <c r="C17" s="32"/>
      <c r="D17" s="3">
        <f>D15+D16</f>
        <v>1388357.05</v>
      </c>
    </row>
    <row r="18" spans="1:4" x14ac:dyDescent="0.25">
      <c r="A18" s="26" t="s">
        <v>69</v>
      </c>
      <c r="B18" s="38" t="s">
        <v>68</v>
      </c>
      <c r="C18" s="37"/>
      <c r="D18" s="3">
        <f>SUM(D19:D20)</f>
        <v>82997.489999999991</v>
      </c>
    </row>
    <row r="19" spans="1:4" ht="28.5" customHeight="1" x14ac:dyDescent="0.25">
      <c r="A19" s="26"/>
      <c r="B19" s="22" t="s">
        <v>67</v>
      </c>
      <c r="C19" s="35" t="s">
        <v>66</v>
      </c>
      <c r="D19" s="21">
        <v>18303.04</v>
      </c>
    </row>
    <row r="20" spans="1:4" s="31" customFormat="1" x14ac:dyDescent="0.25">
      <c r="A20" s="26"/>
      <c r="B20" s="22" t="s">
        <v>45</v>
      </c>
      <c r="C20" s="35"/>
      <c r="D20" s="21">
        <v>64694.45</v>
      </c>
    </row>
    <row r="21" spans="1:4" x14ac:dyDescent="0.25">
      <c r="A21" s="26"/>
      <c r="B21" s="38" t="s">
        <v>65</v>
      </c>
      <c r="C21" s="37"/>
      <c r="D21" s="3">
        <f>SUM(D22:D25)</f>
        <v>295225.49</v>
      </c>
    </row>
    <row r="22" spans="1:4" ht="47.25" customHeight="1" x14ac:dyDescent="0.25">
      <c r="A22" s="26"/>
      <c r="B22" s="22" t="s">
        <v>64</v>
      </c>
      <c r="C22" s="35" t="s">
        <v>63</v>
      </c>
      <c r="D22" s="21">
        <v>1448.52</v>
      </c>
    </row>
    <row r="23" spans="1:4" ht="30" customHeight="1" x14ac:dyDescent="0.25">
      <c r="A23" s="26"/>
      <c r="B23" s="22" t="s">
        <v>62</v>
      </c>
      <c r="C23" s="35" t="s">
        <v>61</v>
      </c>
      <c r="D23" s="21">
        <f>260060.57+6036.79</f>
        <v>266097.36</v>
      </c>
    </row>
    <row r="24" spans="1:4" x14ac:dyDescent="0.25">
      <c r="A24" s="26"/>
      <c r="B24" s="22" t="s">
        <v>60</v>
      </c>
      <c r="C24" s="35" t="s">
        <v>59</v>
      </c>
      <c r="D24" s="21">
        <v>10602.66</v>
      </c>
    </row>
    <row r="25" spans="1:4" x14ac:dyDescent="0.25">
      <c r="A25" s="26"/>
      <c r="B25" s="22" t="s">
        <v>45</v>
      </c>
      <c r="C25" s="35"/>
      <c r="D25" s="21">
        <v>17076.95</v>
      </c>
    </row>
    <row r="26" spans="1:4" s="31" customFormat="1" x14ac:dyDescent="0.25">
      <c r="A26" s="26"/>
      <c r="B26" s="38" t="s">
        <v>58</v>
      </c>
      <c r="C26" s="37"/>
      <c r="D26" s="3">
        <f>SUM(D27:D28)</f>
        <v>306135.40000000002</v>
      </c>
    </row>
    <row r="27" spans="1:4" x14ac:dyDescent="0.25">
      <c r="A27" s="26"/>
      <c r="B27" s="22" t="s">
        <v>57</v>
      </c>
      <c r="C27" s="35"/>
      <c r="D27" s="21">
        <f>D9</f>
        <v>116230.8</v>
      </c>
    </row>
    <row r="28" spans="1:4" x14ac:dyDescent="0.25">
      <c r="A28" s="26"/>
      <c r="B28" s="22" t="s">
        <v>45</v>
      </c>
      <c r="C28" s="35"/>
      <c r="D28" s="21">
        <v>189904.6</v>
      </c>
    </row>
    <row r="29" spans="1:4" s="31" customFormat="1" x14ac:dyDescent="0.25">
      <c r="A29" s="26"/>
      <c r="B29" s="38" t="s">
        <v>56</v>
      </c>
      <c r="C29" s="37"/>
      <c r="D29" s="3">
        <f>SUM(D30:D33)</f>
        <v>101569.01000000001</v>
      </c>
    </row>
    <row r="30" spans="1:4" x14ac:dyDescent="0.25">
      <c r="A30" s="26"/>
      <c r="B30" s="22" t="s">
        <v>55</v>
      </c>
      <c r="C30" s="35" t="s">
        <v>54</v>
      </c>
      <c r="D30" s="21">
        <v>69203.83</v>
      </c>
    </row>
    <row r="31" spans="1:4" x14ac:dyDescent="0.25">
      <c r="A31" s="26"/>
      <c r="B31" s="22" t="s">
        <v>53</v>
      </c>
      <c r="C31" s="35" t="s">
        <v>52</v>
      </c>
      <c r="D31" s="21">
        <v>3156</v>
      </c>
    </row>
    <row r="32" spans="1:4" ht="45.75" customHeight="1" x14ac:dyDescent="0.25">
      <c r="A32" s="26"/>
      <c r="B32" s="22" t="s">
        <v>51</v>
      </c>
      <c r="C32" s="35" t="s">
        <v>50</v>
      </c>
      <c r="D32" s="21">
        <v>592.66</v>
      </c>
    </row>
    <row r="33" spans="1:4" x14ac:dyDescent="0.25">
      <c r="A33" s="26"/>
      <c r="B33" s="22" t="s">
        <v>45</v>
      </c>
      <c r="C33" s="35"/>
      <c r="D33" s="21">
        <v>28616.52</v>
      </c>
    </row>
    <row r="34" spans="1:4" s="31" customFormat="1" x14ac:dyDescent="0.25">
      <c r="A34" s="26"/>
      <c r="B34" s="38" t="s">
        <v>49</v>
      </c>
      <c r="C34" s="37"/>
      <c r="D34" s="3">
        <f>D35</f>
        <v>56834.85</v>
      </c>
    </row>
    <row r="35" spans="1:4" x14ac:dyDescent="0.25">
      <c r="A35" s="26"/>
      <c r="B35" s="22" t="s">
        <v>45</v>
      </c>
      <c r="C35" s="22"/>
      <c r="D35" s="21">
        <v>56834.85</v>
      </c>
    </row>
    <row r="36" spans="1:4" s="31" customFormat="1" x14ac:dyDescent="0.25">
      <c r="A36" s="26"/>
      <c r="B36" s="38" t="s">
        <v>48</v>
      </c>
      <c r="C36" s="37"/>
      <c r="D36" s="3">
        <f>SUM(D37:D38)</f>
        <v>60543.199999999997</v>
      </c>
    </row>
    <row r="37" spans="1:4" x14ac:dyDescent="0.25">
      <c r="A37" s="26"/>
      <c r="B37" s="22" t="s">
        <v>47</v>
      </c>
      <c r="C37" s="22"/>
      <c r="D37" s="21">
        <v>17013.740000000002</v>
      </c>
    </row>
    <row r="38" spans="1:4" x14ac:dyDescent="0.25">
      <c r="A38" s="26"/>
      <c r="B38" s="22" t="s">
        <v>45</v>
      </c>
      <c r="C38" s="22"/>
      <c r="D38" s="21">
        <v>43529.46</v>
      </c>
    </row>
    <row r="39" spans="1:4" s="31" customFormat="1" x14ac:dyDescent="0.25">
      <c r="A39" s="26"/>
      <c r="B39" s="38" t="s">
        <v>46</v>
      </c>
      <c r="C39" s="37"/>
      <c r="D39" s="3">
        <f>SUM(D40:D43)</f>
        <v>286923.16000000003</v>
      </c>
    </row>
    <row r="40" spans="1:4" x14ac:dyDescent="0.25">
      <c r="A40" s="26"/>
      <c r="B40" s="22" t="s">
        <v>45</v>
      </c>
      <c r="C40" s="22"/>
      <c r="D40" s="21">
        <v>193026.28</v>
      </c>
    </row>
    <row r="41" spans="1:4" x14ac:dyDescent="0.25">
      <c r="A41" s="26"/>
      <c r="B41" s="22" t="s">
        <v>44</v>
      </c>
      <c r="C41" s="22"/>
      <c r="D41" s="21">
        <v>17386.03</v>
      </c>
    </row>
    <row r="42" spans="1:4" x14ac:dyDescent="0.25">
      <c r="A42" s="26"/>
      <c r="B42" s="22" t="s">
        <v>43</v>
      </c>
      <c r="C42" s="22"/>
      <c r="D42" s="21">
        <v>1392.42</v>
      </c>
    </row>
    <row r="43" spans="1:4" ht="30" x14ac:dyDescent="0.25">
      <c r="A43" s="26"/>
      <c r="B43" s="22" t="s">
        <v>42</v>
      </c>
      <c r="C43" s="22" t="s">
        <v>41</v>
      </c>
      <c r="D43" s="21">
        <v>75118.429999999993</v>
      </c>
    </row>
    <row r="44" spans="1:4" s="31" customFormat="1" x14ac:dyDescent="0.25">
      <c r="A44" s="26"/>
      <c r="B44" s="36" t="s">
        <v>40</v>
      </c>
      <c r="C44" s="36"/>
      <c r="D44" s="3">
        <f>D18+D21+D26+D29+D34+D36+D39</f>
        <v>1190228.6000000001</v>
      </c>
    </row>
    <row r="45" spans="1:4" s="31" customFormat="1" x14ac:dyDescent="0.25">
      <c r="A45" s="26"/>
      <c r="B45" s="36" t="s">
        <v>39</v>
      </c>
      <c r="C45" s="35" t="s">
        <v>38</v>
      </c>
      <c r="D45" s="3">
        <f>D11</f>
        <v>24300</v>
      </c>
    </row>
    <row r="46" spans="1:4" s="31" customFormat="1" ht="15" customHeight="1" x14ac:dyDescent="0.25">
      <c r="A46" s="34" t="s">
        <v>37</v>
      </c>
      <c r="B46" s="33"/>
      <c r="C46" s="32"/>
      <c r="D46" s="3">
        <f>D44+D45</f>
        <v>1214528.6000000001</v>
      </c>
    </row>
    <row r="47" spans="1:4" ht="15" hidden="1" customHeight="1" x14ac:dyDescent="0.25">
      <c r="A47" s="5" t="s">
        <v>36</v>
      </c>
      <c r="B47" s="30"/>
      <c r="C47" s="29"/>
      <c r="D47" s="18">
        <f>D12-D46</f>
        <v>149706.39999999991</v>
      </c>
    </row>
    <row r="48" spans="1:4" hidden="1" x14ac:dyDescent="0.25">
      <c r="A48" s="5" t="s">
        <v>35</v>
      </c>
      <c r="B48" s="30"/>
      <c r="C48" s="29"/>
      <c r="D48" s="18">
        <f>D17-D46</f>
        <v>173828.44999999995</v>
      </c>
    </row>
    <row r="49" spans="1:4" ht="15" customHeight="1" x14ac:dyDescent="0.25">
      <c r="A49" s="28" t="s">
        <v>34</v>
      </c>
      <c r="B49" s="28"/>
      <c r="C49" s="28"/>
      <c r="D49" s="27"/>
    </row>
    <row r="50" spans="1:4" ht="15.75" customHeight="1" x14ac:dyDescent="0.25">
      <c r="A50" s="26" t="s">
        <v>33</v>
      </c>
      <c r="B50" s="22" t="s">
        <v>27</v>
      </c>
      <c r="C50" s="24" t="s">
        <v>26</v>
      </c>
      <c r="D50" s="21">
        <v>375638.35</v>
      </c>
    </row>
    <row r="51" spans="1:4" ht="15" customHeight="1" x14ac:dyDescent="0.25">
      <c r="A51" s="26"/>
      <c r="B51" s="22" t="s">
        <v>25</v>
      </c>
      <c r="C51" s="25"/>
      <c r="D51" s="21">
        <v>97621.48</v>
      </c>
    </row>
    <row r="52" spans="1:4" x14ac:dyDescent="0.25">
      <c r="A52" s="26"/>
      <c r="B52" s="22" t="s">
        <v>24</v>
      </c>
      <c r="C52" s="23"/>
      <c r="D52" s="21">
        <v>1299241.1200000001</v>
      </c>
    </row>
    <row r="53" spans="1:4" x14ac:dyDescent="0.25">
      <c r="A53" s="26"/>
      <c r="B53" s="22" t="s">
        <v>23</v>
      </c>
      <c r="C53" s="24" t="s">
        <v>22</v>
      </c>
      <c r="D53" s="21">
        <v>194396.61</v>
      </c>
    </row>
    <row r="54" spans="1:4" x14ac:dyDescent="0.25">
      <c r="A54" s="26"/>
      <c r="B54" s="22" t="s">
        <v>21</v>
      </c>
      <c r="C54" s="23"/>
      <c r="D54" s="21">
        <v>179596.19</v>
      </c>
    </row>
    <row r="55" spans="1:4" ht="14.25" customHeight="1" x14ac:dyDescent="0.25">
      <c r="A55" s="26"/>
      <c r="B55" s="22" t="s">
        <v>20</v>
      </c>
      <c r="C55" s="16" t="s">
        <v>19</v>
      </c>
      <c r="D55" s="21">
        <v>550919.53</v>
      </c>
    </row>
    <row r="56" spans="1:4" ht="14.25" customHeight="1" x14ac:dyDescent="0.25">
      <c r="A56" s="26"/>
      <c r="B56" s="22" t="s">
        <v>18</v>
      </c>
      <c r="C56" s="16" t="s">
        <v>17</v>
      </c>
      <c r="D56" s="21">
        <f>D72</f>
        <v>145499.38</v>
      </c>
    </row>
    <row r="57" spans="1:4" x14ac:dyDescent="0.25">
      <c r="A57" s="26"/>
      <c r="B57" s="20" t="s">
        <v>32</v>
      </c>
      <c r="C57" s="19"/>
      <c r="D57" s="3">
        <f>SUM(D50:D56)</f>
        <v>2842912.66</v>
      </c>
    </row>
    <row r="58" spans="1:4" x14ac:dyDescent="0.25">
      <c r="A58" s="26" t="s">
        <v>31</v>
      </c>
      <c r="B58" s="22" t="s">
        <v>27</v>
      </c>
      <c r="C58" s="24" t="s">
        <v>26</v>
      </c>
      <c r="D58" s="21">
        <v>382837.38</v>
      </c>
    </row>
    <row r="59" spans="1:4" ht="15" customHeight="1" x14ac:dyDescent="0.25">
      <c r="A59" s="26"/>
      <c r="B59" s="22" t="s">
        <v>25</v>
      </c>
      <c r="C59" s="25"/>
      <c r="D59" s="21">
        <v>96876.73</v>
      </c>
    </row>
    <row r="60" spans="1:4" x14ac:dyDescent="0.25">
      <c r="A60" s="26"/>
      <c r="B60" s="22" t="s">
        <v>24</v>
      </c>
      <c r="C60" s="23"/>
      <c r="D60" s="21">
        <v>1351775.66</v>
      </c>
    </row>
    <row r="61" spans="1:4" x14ac:dyDescent="0.25">
      <c r="A61" s="26"/>
      <c r="B61" s="22" t="s">
        <v>23</v>
      </c>
      <c r="C61" s="24" t="s">
        <v>22</v>
      </c>
      <c r="D61" s="21">
        <v>190557.75</v>
      </c>
    </row>
    <row r="62" spans="1:4" x14ac:dyDescent="0.25">
      <c r="A62" s="26"/>
      <c r="B62" s="22" t="s">
        <v>21</v>
      </c>
      <c r="C62" s="23"/>
      <c r="D62" s="21">
        <v>176911.46</v>
      </c>
    </row>
    <row r="63" spans="1:4" x14ac:dyDescent="0.25">
      <c r="A63" s="26"/>
      <c r="B63" s="22" t="s">
        <v>20</v>
      </c>
      <c r="C63" s="16" t="s">
        <v>19</v>
      </c>
      <c r="D63" s="21">
        <v>474051.14</v>
      </c>
    </row>
    <row r="64" spans="1:4" x14ac:dyDescent="0.25">
      <c r="A64" s="26"/>
      <c r="B64" s="22" t="s">
        <v>18</v>
      </c>
      <c r="C64" s="16" t="s">
        <v>17</v>
      </c>
      <c r="D64" s="21">
        <v>182364.75</v>
      </c>
    </row>
    <row r="65" spans="1:4" x14ac:dyDescent="0.25">
      <c r="A65" s="26"/>
      <c r="B65" s="20" t="s">
        <v>30</v>
      </c>
      <c r="C65" s="19"/>
      <c r="D65" s="3">
        <f>SUM(D58:D64)</f>
        <v>2855374.87</v>
      </c>
    </row>
    <row r="66" spans="1:4" x14ac:dyDescent="0.25">
      <c r="A66" s="12" t="s">
        <v>29</v>
      </c>
      <c r="B66" s="22" t="s">
        <v>27</v>
      </c>
      <c r="C66" s="24" t="s">
        <v>26</v>
      </c>
      <c r="D66" s="21">
        <v>371448.01</v>
      </c>
    </row>
    <row r="67" spans="1:4" ht="15" customHeight="1" x14ac:dyDescent="0.25">
      <c r="A67" s="12"/>
      <c r="B67" s="22" t="s">
        <v>25</v>
      </c>
      <c r="C67" s="25"/>
      <c r="D67" s="21">
        <v>90782.03</v>
      </c>
    </row>
    <row r="68" spans="1:4" x14ac:dyDescent="0.25">
      <c r="A68" s="12"/>
      <c r="B68" s="22" t="s">
        <v>24</v>
      </c>
      <c r="C68" s="23"/>
      <c r="D68" s="21">
        <v>1374581.73</v>
      </c>
    </row>
    <row r="69" spans="1:4" x14ac:dyDescent="0.25">
      <c r="A69" s="12"/>
      <c r="B69" s="22" t="s">
        <v>23</v>
      </c>
      <c r="C69" s="24" t="s">
        <v>22</v>
      </c>
      <c r="D69" s="21">
        <v>203854.33</v>
      </c>
    </row>
    <row r="70" spans="1:4" x14ac:dyDescent="0.25">
      <c r="A70" s="12"/>
      <c r="B70" s="22" t="s">
        <v>21</v>
      </c>
      <c r="C70" s="23"/>
      <c r="D70" s="21">
        <v>208229.03</v>
      </c>
    </row>
    <row r="71" spans="1:4" x14ac:dyDescent="0.25">
      <c r="A71" s="12"/>
      <c r="B71" s="22" t="s">
        <v>20</v>
      </c>
      <c r="C71" s="16" t="s">
        <v>19</v>
      </c>
      <c r="D71" s="21">
        <v>384232.04</v>
      </c>
    </row>
    <row r="72" spans="1:4" x14ac:dyDescent="0.25">
      <c r="A72" s="12"/>
      <c r="B72" s="22" t="s">
        <v>18</v>
      </c>
      <c r="C72" s="16" t="s">
        <v>17</v>
      </c>
      <c r="D72" s="21">
        <v>145499.38</v>
      </c>
    </row>
    <row r="73" spans="1:4" x14ac:dyDescent="0.25">
      <c r="A73" s="12"/>
      <c r="B73" s="20" t="s">
        <v>16</v>
      </c>
      <c r="C73" s="19"/>
      <c r="D73" s="3">
        <f>SUM(D66:D72)</f>
        <v>2778626.55</v>
      </c>
    </row>
    <row r="74" spans="1:4" x14ac:dyDescent="0.25">
      <c r="A74" s="12" t="s">
        <v>28</v>
      </c>
      <c r="B74" s="22" t="s">
        <v>27</v>
      </c>
      <c r="C74" s="24" t="s">
        <v>26</v>
      </c>
      <c r="D74" s="21">
        <v>371448.01</v>
      </c>
    </row>
    <row r="75" spans="1:4" ht="15" customHeight="1" x14ac:dyDescent="0.25">
      <c r="A75" s="12"/>
      <c r="B75" s="22" t="s">
        <v>25</v>
      </c>
      <c r="C75" s="25"/>
      <c r="D75" s="21">
        <v>90782.03</v>
      </c>
    </row>
    <row r="76" spans="1:4" x14ac:dyDescent="0.25">
      <c r="A76" s="12"/>
      <c r="B76" s="22" t="s">
        <v>24</v>
      </c>
      <c r="C76" s="23"/>
      <c r="D76" s="21">
        <v>1374581.73</v>
      </c>
    </row>
    <row r="77" spans="1:4" x14ac:dyDescent="0.25">
      <c r="A77" s="12"/>
      <c r="B77" s="22" t="s">
        <v>23</v>
      </c>
      <c r="C77" s="24" t="s">
        <v>22</v>
      </c>
      <c r="D77" s="21">
        <v>203854.33</v>
      </c>
    </row>
    <row r="78" spans="1:4" x14ac:dyDescent="0.25">
      <c r="A78" s="12"/>
      <c r="B78" s="22" t="s">
        <v>21</v>
      </c>
      <c r="C78" s="23"/>
      <c r="D78" s="21">
        <v>208229.03</v>
      </c>
    </row>
    <row r="79" spans="1:4" x14ac:dyDescent="0.25">
      <c r="A79" s="12"/>
      <c r="B79" s="22" t="s">
        <v>20</v>
      </c>
      <c r="C79" s="16" t="s">
        <v>19</v>
      </c>
      <c r="D79" s="21">
        <v>384232.04</v>
      </c>
    </row>
    <row r="80" spans="1:4" x14ac:dyDescent="0.25">
      <c r="A80" s="12"/>
      <c r="B80" s="22" t="s">
        <v>18</v>
      </c>
      <c r="C80" s="16" t="s">
        <v>17</v>
      </c>
      <c r="D80" s="21">
        <v>145499.38</v>
      </c>
    </row>
    <row r="81" spans="1:4" x14ac:dyDescent="0.25">
      <c r="A81" s="12"/>
      <c r="B81" s="20" t="s">
        <v>16</v>
      </c>
      <c r="C81" s="19"/>
      <c r="D81" s="3">
        <f>SUM(D74:D80)</f>
        <v>2778626.55</v>
      </c>
    </row>
    <row r="82" spans="1:4" hidden="1" x14ac:dyDescent="0.25">
      <c r="A82" s="5" t="s">
        <v>15</v>
      </c>
      <c r="B82" s="5"/>
      <c r="C82" s="15"/>
      <c r="D82" s="18">
        <f>D57-D73</f>
        <v>64286.110000000335</v>
      </c>
    </row>
    <row r="83" spans="1:4" ht="15" hidden="1" customHeight="1" x14ac:dyDescent="0.25">
      <c r="A83" s="5" t="s">
        <v>14</v>
      </c>
      <c r="B83" s="5"/>
      <c r="C83" s="15"/>
      <c r="D83" s="18">
        <f>D65-D73</f>
        <v>76748.320000000298</v>
      </c>
    </row>
    <row r="84" spans="1:4" ht="15" customHeight="1" x14ac:dyDescent="0.25">
      <c r="A84" s="17" t="s">
        <v>13</v>
      </c>
      <c r="B84" s="17"/>
      <c r="C84" s="17"/>
      <c r="D84" s="17"/>
    </row>
    <row r="85" spans="1:4" ht="15.75" customHeight="1" x14ac:dyDescent="0.25">
      <c r="A85" s="12" t="s">
        <v>12</v>
      </c>
      <c r="B85" s="13" t="s">
        <v>11</v>
      </c>
      <c r="C85" s="15"/>
      <c r="D85" s="3">
        <f>443776.2+89608.92</f>
        <v>533385.12</v>
      </c>
    </row>
    <row r="86" spans="1:4" x14ac:dyDescent="0.25">
      <c r="A86" s="12"/>
      <c r="B86" s="13" t="s">
        <v>10</v>
      </c>
      <c r="C86" s="16"/>
      <c r="D86" s="3">
        <f>450204.35+152357.36</f>
        <v>602561.71</v>
      </c>
    </row>
    <row r="87" spans="1:4" ht="30" hidden="1" x14ac:dyDescent="0.25">
      <c r="A87" s="12"/>
      <c r="B87" s="11" t="s">
        <v>9</v>
      </c>
      <c r="C87" s="15"/>
      <c r="D87" s="3"/>
    </row>
    <row r="88" spans="1:4" x14ac:dyDescent="0.25">
      <c r="A88" s="12"/>
      <c r="B88" s="13" t="s">
        <v>8</v>
      </c>
      <c r="C88" s="15"/>
      <c r="D88" s="3">
        <v>2400430</v>
      </c>
    </row>
    <row r="89" spans="1:4" ht="30" x14ac:dyDescent="0.25">
      <c r="A89" s="12"/>
      <c r="B89" s="13" t="s">
        <v>7</v>
      </c>
      <c r="C89" s="15"/>
      <c r="D89" s="3">
        <v>0</v>
      </c>
    </row>
    <row r="90" spans="1:4" ht="15.75" x14ac:dyDescent="0.25">
      <c r="A90" s="14" t="s">
        <v>6</v>
      </c>
      <c r="B90" s="14"/>
      <c r="C90" s="14"/>
      <c r="D90" s="14"/>
    </row>
    <row r="91" spans="1:4" ht="18.75" x14ac:dyDescent="0.3">
      <c r="A91" s="12" t="s">
        <v>5</v>
      </c>
      <c r="B91" s="13" t="s">
        <v>4</v>
      </c>
      <c r="C91" s="10"/>
      <c r="D91" s="3">
        <v>2</v>
      </c>
    </row>
    <row r="92" spans="1:4" ht="18.75" x14ac:dyDescent="0.3">
      <c r="A92" s="12"/>
      <c r="B92" s="13" t="s">
        <v>3</v>
      </c>
      <c r="C92" s="10"/>
      <c r="D92" s="3">
        <v>5</v>
      </c>
    </row>
    <row r="93" spans="1:4" ht="30.75" x14ac:dyDescent="0.3">
      <c r="A93" s="12"/>
      <c r="B93" s="11" t="s">
        <v>2</v>
      </c>
      <c r="C93" s="10"/>
      <c r="D93" s="3">
        <v>786415.85</v>
      </c>
    </row>
    <row r="94" spans="1:4" ht="16.5" customHeight="1" x14ac:dyDescent="0.35">
      <c r="A94" s="9"/>
      <c r="B94" s="8"/>
      <c r="C94" s="7"/>
      <c r="D94" s="6"/>
    </row>
    <row r="95" spans="1:4" x14ac:dyDescent="0.25">
      <c r="A95" s="5" t="s">
        <v>1</v>
      </c>
      <c r="B95" s="5"/>
      <c r="C95" s="4"/>
      <c r="D95" s="3">
        <v>1552199.23</v>
      </c>
    </row>
    <row r="96" spans="1:4" x14ac:dyDescent="0.25">
      <c r="A96" s="2" t="s">
        <v>0</v>
      </c>
    </row>
  </sheetData>
  <mergeCells count="46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5"/>
    <mergeCell ref="B18:C18"/>
    <mergeCell ref="B21:C21"/>
    <mergeCell ref="B26:C26"/>
    <mergeCell ref="B29:C29"/>
    <mergeCell ref="B34:C34"/>
    <mergeCell ref="B36:C36"/>
    <mergeCell ref="B39:C39"/>
    <mergeCell ref="A46:B46"/>
    <mergeCell ref="A47:B47"/>
    <mergeCell ref="A48:B48"/>
    <mergeCell ref="A49:C49"/>
    <mergeCell ref="A50:A57"/>
    <mergeCell ref="C50:C52"/>
    <mergeCell ref="C53:C54"/>
    <mergeCell ref="B57:C57"/>
    <mergeCell ref="B81:C81"/>
    <mergeCell ref="A82:B82"/>
    <mergeCell ref="A58:A65"/>
    <mergeCell ref="C58:C60"/>
    <mergeCell ref="C61:C62"/>
    <mergeCell ref="B65:C65"/>
    <mergeCell ref="A66:A73"/>
    <mergeCell ref="C66:C68"/>
    <mergeCell ref="C69:C70"/>
    <mergeCell ref="B73:C73"/>
    <mergeCell ref="A95:B95"/>
    <mergeCell ref="A5:C5"/>
    <mergeCell ref="A83:B83"/>
    <mergeCell ref="A84:D84"/>
    <mergeCell ref="A85:A89"/>
    <mergeCell ref="A90:D90"/>
    <mergeCell ref="A91:A93"/>
    <mergeCell ref="A74:A81"/>
    <mergeCell ref="C74:C76"/>
    <mergeCell ref="C77:C78"/>
  </mergeCells>
  <conditionalFormatting sqref="B85">
    <cfRule type="duplicateValues" dxfId="3" priority="4"/>
  </conditionalFormatting>
  <conditionalFormatting sqref="B87">
    <cfRule type="duplicateValues" dxfId="2" priority="3"/>
  </conditionalFormatting>
  <conditionalFormatting sqref="B91">
    <cfRule type="duplicateValues" dxfId="1" priority="2"/>
  </conditionalFormatting>
  <conditionalFormatting sqref="B93:B94">
    <cfRule type="duplicateValues" dxfId="0" priority="1"/>
  </conditionalFormatting>
  <pageMargins left="0.70866141732283472" right="0" top="0" bottom="0.39370078740157483" header="0.31496062992125984" footer="0.31496062992125984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2020-03-30T18:49:23Z</dcterms:created>
  <dcterms:modified xsi:type="dcterms:W3CDTF">2020-03-30T18:49:32Z</dcterms:modified>
</cp:coreProperties>
</file>