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6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/>
  <c r="D19" i="1"/>
  <c r="D21" i="1"/>
  <c r="D22" i="1"/>
  <c r="D26" i="1"/>
  <c r="D31" i="1"/>
  <c r="D30" i="1" s="1"/>
  <c r="D34" i="1"/>
  <c r="D39" i="1"/>
  <c r="D41" i="1"/>
  <c r="D44" i="1"/>
  <c r="D47" i="1"/>
  <c r="D53" i="1"/>
  <c r="D60" i="1"/>
  <c r="D65" i="1"/>
  <c r="D90" i="1" s="1"/>
  <c r="D73" i="1"/>
  <c r="D81" i="1"/>
  <c r="D82" i="1"/>
  <c r="D83" i="1"/>
  <c r="D89" i="1" s="1"/>
  <c r="D84" i="1"/>
  <c r="D85" i="1"/>
  <c r="D86" i="1"/>
  <c r="D87" i="1"/>
  <c r="D88" i="1"/>
  <c r="D91" i="1"/>
  <c r="D105" i="1"/>
  <c r="D52" i="1" l="1"/>
  <c r="D54" i="1" s="1"/>
  <c r="D56" i="1" s="1"/>
  <c r="D55" i="1"/>
</calcChain>
</file>

<file path=xl/sharedStrings.xml><?xml version="1.0" encoding="utf-8"?>
<sst xmlns="http://schemas.openxmlformats.org/spreadsheetml/2006/main" count="148" uniqueCount="105">
  <si>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</si>
  <si>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</si>
  <si>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Остаток средств по статье "Дополнительное финансирование по решению собственников", руб.</t>
  </si>
  <si>
    <t>Израсходовано средств, руб.</t>
  </si>
  <si>
    <t>ИП Политов Д.В., Договор № 2 от 01.02.2015г. (домофонное оборудование, ремонт)</t>
  </si>
  <si>
    <t>Собрано средств по статье "Дополнительное финансирование по решению собственников", руб.</t>
  </si>
  <si>
    <t>Движение денежных средств по статье "Дополнительное финансирование по решению собственников"</t>
  </si>
  <si>
    <t>5. Информация по статье "Дополнительное финансирование по решению собственников"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</si>
  <si>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</si>
  <si>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</si>
  <si>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</si>
  <si>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</si>
  <si>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</si>
  <si>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</si>
  <si>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</si>
  <si>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</si>
  <si>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</si>
  <si>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</si>
  <si>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</si>
  <si>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(40705810816540001728)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</si>
  <si>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</si>
  <si>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</si>
  <si>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</si>
  <si>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</si>
  <si>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</si>
  <si>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</si>
  <si>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</si>
  <si>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</si>
  <si>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</si>
  <si>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</si>
  <si>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</si>
  <si>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</si>
  <si>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</si>
  <si>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</si>
  <si>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</si>
  <si>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</si>
  <si>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</si>
  <si>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</si>
  <si>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</si>
  <si>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</si>
  <si>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</si>
  <si>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</si>
  <si>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</si>
  <si>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</si>
  <si>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</si>
  <si>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</si>
  <si>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</si>
  <si>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</si>
  <si>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</si>
  <si>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</si>
  <si>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</si>
  <si>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</si>
  <si>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</si>
  <si>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</si>
  <si>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</si>
  <si>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</si>
  <si>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</si>
  <si>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</si>
  <si>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</si>
  <si>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</si>
  <si>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</si>
  <si>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</si>
  <si>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</si>
  <si>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</si>
  <si>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</si>
  <si>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</si>
  <si>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</si>
  <si>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</si>
  <si>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</si>
  <si>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</si>
  <si>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</si>
  <si>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</si>
  <si>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>Уборка МОП с применением дез.средств с апреля 2020года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</si>
  <si>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</si>
  <si>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</si>
  <si>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</si>
  <si>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</t>
  </si>
  <si>
    <t>Работы по содержанию земельного участка (в.т.ч. клининговые услуги)</t>
  </si>
  <si>
    <t xml:space="preserve">Ремонт козырьков Бектешев ВИ Договор №028 от 27.10.2020 </t>
  </si>
  <si>
    <t>Работы, выполненные силами подрядных организации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</si>
  <si>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</si>
  <si>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</si>
  <si>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</si>
  <si>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</si>
  <si>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</si>
  <si>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</si>
  <si>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 собственниками нежилых помещений</t>
  </si>
  <si>
    <t>содержание МОП</t>
  </si>
  <si>
    <t>собственниками нежилых помещений</t>
  </si>
  <si>
    <t>собственниками</t>
  </si>
  <si>
    <t>Оплачено руб.</t>
  </si>
  <si>
    <t>ИТОГО начислено, руб.</t>
  </si>
  <si>
    <t>содержание МОП собственникам нежилых помещений</t>
  </si>
  <si>
    <t>собственникам нежилых помещений</t>
  </si>
  <si>
    <t>собственникам</t>
  </si>
  <si>
    <t>Начислено, руб.</t>
  </si>
  <si>
    <t>2020 год</t>
  </si>
  <si>
    <t>Примечание</t>
  </si>
  <si>
    <t>Период</t>
  </si>
  <si>
    <t>1. Информация по статье "Содержание жилья"</t>
  </si>
  <si>
    <t>Полезная площадь МКД - 8246,5 м2, в т.ч. площадь жилых помещений - 7414,6 м2, площадь нежилых помещений - 831,9 м2</t>
  </si>
  <si>
    <t>по адресу: Свердловская область, г. Екатеринбург,  ул. Викулова д.№61/2</t>
  </si>
  <si>
    <t>Отчет об исполнении управляющей организацией договора управления многоквартирным домом за 2020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</si>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</sst>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7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D108"/>
  <sheetViews>
    <sheetView tabSelected="1" workbookViewId="0">
      <pane ySplit="7" topLeftCell="A50" activePane="bottomLeft" state="frozen"/>
      <selection activeCell="A7" sqref="A7"/>
      <selection pane="bottomLeft" activeCell="D54" sqref="D54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1" customWidth="1"/>
    <col min="4" max="4" width="12.140625" style="1" customWidth="1"/>
    <col min="5" max="16384" width="9.140625" style="1"/>
  </cols>
  <sheetData>
    <row r="1" spans="1:4" x14ac:dyDescent="0.25">
      <c r="A1" s="52" t="s">
        <v>104</v>
      </c>
      <c r="B1" s="52"/>
      <c r="C1" s="52"/>
      <c r="D1" s="2"/>
    </row>
    <row r="2" spans="1:4" x14ac:dyDescent="0.25">
      <c r="A2" s="53" t="s">
        <v>103</v>
      </c>
      <c r="B2" s="53"/>
      <c r="C2" s="53"/>
      <c r="D2" s="2"/>
    </row>
    <row r="3" spans="1:4" x14ac:dyDescent="0.25">
      <c r="A3" s="52" t="s">
        <v>102</v>
      </c>
      <c r="B3" s="52"/>
      <c r="C3" s="52"/>
      <c r="D3" s="2"/>
    </row>
    <row r="4" spans="1:4" ht="15.75" x14ac:dyDescent="0.25">
      <c r="A4" s="51" t="s">
        <v>101</v>
      </c>
      <c r="B4" s="51"/>
      <c r="C4" s="51"/>
      <c r="D4" s="2"/>
    </row>
    <row r="5" spans="1:4" x14ac:dyDescent="0.25">
      <c r="A5" s="50" t="s">
        <v>100</v>
      </c>
      <c r="B5" s="50"/>
      <c r="C5" s="50"/>
      <c r="D5" s="2"/>
    </row>
    <row r="6" spans="1:4" ht="15.75" x14ac:dyDescent="0.25">
      <c r="A6" s="20" t="s">
        <v>99</v>
      </c>
      <c r="B6" s="20"/>
      <c r="C6" s="20"/>
      <c r="D6" s="49"/>
    </row>
    <row r="7" spans="1:4" x14ac:dyDescent="0.25">
      <c r="A7" s="37" t="s">
        <v>98</v>
      </c>
      <c r="B7" s="48"/>
      <c r="C7" s="36" t="s">
        <v>97</v>
      </c>
      <c r="D7" s="47" t="s">
        <v>96</v>
      </c>
    </row>
    <row r="8" spans="1:4" x14ac:dyDescent="0.25">
      <c r="A8" s="32" t="s">
        <v>95</v>
      </c>
      <c r="B8" s="30" t="s">
        <v>94</v>
      </c>
      <c r="C8" s="30"/>
      <c r="D8" s="28">
        <v>2406816.09</v>
      </c>
    </row>
    <row r="9" spans="1:4" x14ac:dyDescent="0.25">
      <c r="A9" s="32"/>
      <c r="B9" s="30" t="s">
        <v>93</v>
      </c>
      <c r="C9" s="30"/>
      <c r="D9" s="28">
        <v>268737</v>
      </c>
    </row>
    <row r="10" spans="1:4" x14ac:dyDescent="0.25">
      <c r="A10" s="32"/>
      <c r="B10" s="30" t="s">
        <v>87</v>
      </c>
      <c r="C10" s="30"/>
      <c r="D10" s="28">
        <v>272880.96000000002</v>
      </c>
    </row>
    <row r="11" spans="1:4" s="43" customFormat="1" x14ac:dyDescent="0.25">
      <c r="A11" s="32"/>
      <c r="B11" s="30" t="s">
        <v>92</v>
      </c>
      <c r="C11" s="30"/>
      <c r="D11" s="28">
        <v>30468.959999999999</v>
      </c>
    </row>
    <row r="12" spans="1:4" s="43" customFormat="1" x14ac:dyDescent="0.25">
      <c r="A12" s="32"/>
      <c r="B12" s="39" t="s">
        <v>85</v>
      </c>
      <c r="C12" s="39"/>
      <c r="D12" s="5">
        <f>SUM(D8:D11)</f>
        <v>2978903.01</v>
      </c>
    </row>
    <row r="13" spans="1:4" s="43" customFormat="1" x14ac:dyDescent="0.25">
      <c r="A13" s="32"/>
      <c r="B13" s="39" t="s">
        <v>45</v>
      </c>
      <c r="C13" s="39"/>
      <c r="D13" s="5">
        <v>26152.6</v>
      </c>
    </row>
    <row r="14" spans="1:4" x14ac:dyDescent="0.25">
      <c r="A14" s="38" t="s">
        <v>91</v>
      </c>
      <c r="B14" s="37"/>
      <c r="C14" s="36"/>
      <c r="D14" s="5">
        <f>D12+D13</f>
        <v>3005055.61</v>
      </c>
    </row>
    <row r="15" spans="1:4" s="43" customFormat="1" x14ac:dyDescent="0.25">
      <c r="A15" s="32" t="s">
        <v>90</v>
      </c>
      <c r="B15" s="30" t="s">
        <v>89</v>
      </c>
      <c r="C15" s="30"/>
      <c r="D15" s="28">
        <v>2281933.38</v>
      </c>
    </row>
    <row r="16" spans="1:4" s="43" customFormat="1" x14ac:dyDescent="0.25">
      <c r="A16" s="32"/>
      <c r="B16" s="30" t="s">
        <v>88</v>
      </c>
      <c r="C16" s="30"/>
      <c r="D16" s="28">
        <v>300976.75</v>
      </c>
    </row>
    <row r="17" spans="1:4" s="43" customFormat="1" x14ac:dyDescent="0.25">
      <c r="A17" s="32"/>
      <c r="B17" s="30" t="s">
        <v>87</v>
      </c>
      <c r="C17" s="30"/>
      <c r="D17" s="28">
        <v>259729.66</v>
      </c>
    </row>
    <row r="18" spans="1:4" x14ac:dyDescent="0.25">
      <c r="A18" s="32"/>
      <c r="B18" s="30" t="s">
        <v>86</v>
      </c>
      <c r="C18" s="30"/>
      <c r="D18" s="28">
        <v>34461.129999999997</v>
      </c>
    </row>
    <row r="19" spans="1:4" x14ac:dyDescent="0.25">
      <c r="A19" s="32"/>
      <c r="B19" s="39" t="s">
        <v>85</v>
      </c>
      <c r="C19" s="39"/>
      <c r="D19" s="5">
        <f>SUM(D15:D18)</f>
        <v>2877100.92</v>
      </c>
    </row>
    <row r="20" spans="1:4" s="43" customFormat="1" x14ac:dyDescent="0.25">
      <c r="A20" s="32"/>
      <c r="B20" s="39" t="s">
        <v>45</v>
      </c>
      <c r="C20" s="39"/>
      <c r="D20" s="28">
        <v>24346.14</v>
      </c>
    </row>
    <row r="21" spans="1:4" x14ac:dyDescent="0.25">
      <c r="A21" s="38" t="s">
        <v>84</v>
      </c>
      <c r="B21" s="37"/>
      <c r="C21" s="36"/>
      <c r="D21" s="5">
        <f>D19+D20</f>
        <v>2901447.06</v>
      </c>
    </row>
    <row r="22" spans="1:4" x14ac:dyDescent="0.25">
      <c r="A22" s="32" t="s">
        <v>83</v>
      </c>
      <c r="B22" s="41" t="s">
        <v>82</v>
      </c>
      <c r="C22" s="40"/>
      <c r="D22" s="5">
        <f>SUM(D23:D25)</f>
        <v>211759.06</v>
      </c>
    </row>
    <row r="23" spans="1:4" ht="30" x14ac:dyDescent="0.25">
      <c r="A23" s="32"/>
      <c r="B23" s="30" t="s">
        <v>81</v>
      </c>
      <c r="C23" s="46" t="s">
        <v>80</v>
      </c>
      <c r="D23" s="28">
        <v>55780.63</v>
      </c>
    </row>
    <row r="24" spans="1:4" s="43" customFormat="1" ht="30" x14ac:dyDescent="0.25">
      <c r="A24" s="32"/>
      <c r="B24" s="30" t="s">
        <v>79</v>
      </c>
      <c r="C24" s="46" t="s">
        <v>78</v>
      </c>
      <c r="D24" s="28">
        <v>9783</v>
      </c>
    </row>
    <row r="25" spans="1:4" x14ac:dyDescent="0.25">
      <c r="A25" s="32"/>
      <c r="B25" s="30" t="s">
        <v>51</v>
      </c>
      <c r="C25" s="46"/>
      <c r="D25" s="28">
        <v>146195.43</v>
      </c>
    </row>
    <row r="26" spans="1:4" s="43" customFormat="1" x14ac:dyDescent="0.25">
      <c r="A26" s="32"/>
      <c r="B26" s="41" t="s">
        <v>77</v>
      </c>
      <c r="C26" s="40"/>
      <c r="D26" s="5">
        <f>SUM(D27:D29)</f>
        <v>458445.6</v>
      </c>
    </row>
    <row r="27" spans="1:4" ht="45" x14ac:dyDescent="0.25">
      <c r="A27" s="32"/>
      <c r="B27" s="30" t="s">
        <v>76</v>
      </c>
      <c r="C27" s="46" t="s">
        <v>75</v>
      </c>
      <c r="D27" s="28">
        <v>390.6</v>
      </c>
    </row>
    <row r="28" spans="1:4" ht="30" x14ac:dyDescent="0.25">
      <c r="A28" s="32"/>
      <c r="B28" s="30" t="s">
        <v>74</v>
      </c>
      <c r="C28" s="46" t="s">
        <v>73</v>
      </c>
      <c r="D28" s="28">
        <v>443423.44</v>
      </c>
    </row>
    <row r="29" spans="1:4" x14ac:dyDescent="0.25">
      <c r="A29" s="32"/>
      <c r="B29" s="30" t="s">
        <v>72</v>
      </c>
      <c r="C29" s="46" t="s">
        <v>71</v>
      </c>
      <c r="D29" s="28">
        <v>14631.56</v>
      </c>
    </row>
    <row r="30" spans="1:4" s="43" customFormat="1" x14ac:dyDescent="0.25">
      <c r="A30" s="32"/>
      <c r="B30" s="41" t="s">
        <v>70</v>
      </c>
      <c r="C30" s="40"/>
      <c r="D30" s="5">
        <f>SUM(D31:D33)</f>
        <v>701667.96</v>
      </c>
    </row>
    <row r="31" spans="1:4" x14ac:dyDescent="0.25">
      <c r="A31" s="32"/>
      <c r="B31" s="30" t="s">
        <v>69</v>
      </c>
      <c r="C31" s="46"/>
      <c r="D31" s="28">
        <f>D10+D11</f>
        <v>303349.92000000004</v>
      </c>
    </row>
    <row r="32" spans="1:4" ht="30" x14ac:dyDescent="0.25">
      <c r="A32" s="32"/>
      <c r="B32" s="30" t="s">
        <v>68</v>
      </c>
      <c r="C32" s="46" t="s">
        <v>67</v>
      </c>
      <c r="D32" s="28">
        <v>2187.5</v>
      </c>
    </row>
    <row r="33" spans="1:4" s="43" customFormat="1" x14ac:dyDescent="0.25">
      <c r="A33" s="32"/>
      <c r="B33" s="30" t="s">
        <v>51</v>
      </c>
      <c r="C33" s="46"/>
      <c r="D33" s="28">
        <v>396130.54</v>
      </c>
    </row>
    <row r="34" spans="1:4" x14ac:dyDescent="0.25">
      <c r="A34" s="32"/>
      <c r="B34" s="41" t="s">
        <v>66</v>
      </c>
      <c r="C34" s="40"/>
      <c r="D34" s="5">
        <f>SUM(D35:D38)</f>
        <v>349141.41</v>
      </c>
    </row>
    <row r="35" spans="1:4" s="43" customFormat="1" x14ac:dyDescent="0.25">
      <c r="A35" s="32"/>
      <c r="B35" s="30" t="s">
        <v>65</v>
      </c>
      <c r="C35" s="46" t="s">
        <v>64</v>
      </c>
      <c r="D35" s="28">
        <v>276488.99</v>
      </c>
    </row>
    <row r="36" spans="1:4" x14ac:dyDescent="0.25">
      <c r="A36" s="32"/>
      <c r="B36" s="30" t="s">
        <v>63</v>
      </c>
      <c r="C36" s="46" t="s">
        <v>62</v>
      </c>
      <c r="D36" s="28">
        <v>10524</v>
      </c>
    </row>
    <row r="37" spans="1:4" ht="45" x14ac:dyDescent="0.25">
      <c r="A37" s="32"/>
      <c r="B37" s="30" t="s">
        <v>61</v>
      </c>
      <c r="C37" s="46" t="s">
        <v>60</v>
      </c>
      <c r="D37" s="28">
        <v>1777.98</v>
      </c>
    </row>
    <row r="38" spans="1:4" s="43" customFormat="1" x14ac:dyDescent="0.25">
      <c r="A38" s="32"/>
      <c r="B38" s="30" t="s">
        <v>51</v>
      </c>
      <c r="C38" s="46"/>
      <c r="D38" s="28">
        <v>60350.44</v>
      </c>
    </row>
    <row r="39" spans="1:4" x14ac:dyDescent="0.25">
      <c r="A39" s="32"/>
      <c r="B39" s="41" t="s">
        <v>59</v>
      </c>
      <c r="C39" s="40"/>
      <c r="D39" s="5">
        <f>D40</f>
        <v>148637.76000000001</v>
      </c>
    </row>
    <row r="40" spans="1:4" x14ac:dyDescent="0.25">
      <c r="A40" s="32"/>
      <c r="B40" s="30" t="s">
        <v>58</v>
      </c>
      <c r="C40" s="46" t="s">
        <v>57</v>
      </c>
      <c r="D40" s="28">
        <v>148637.76000000001</v>
      </c>
    </row>
    <row r="41" spans="1:4" x14ac:dyDescent="0.25">
      <c r="A41" s="32"/>
      <c r="B41" s="41" t="s">
        <v>56</v>
      </c>
      <c r="C41" s="40"/>
      <c r="D41" s="5">
        <f>SUM(D42:D43)</f>
        <v>139908.5</v>
      </c>
    </row>
    <row r="42" spans="1:4" ht="30" x14ac:dyDescent="0.25">
      <c r="A42" s="32"/>
      <c r="B42" s="45" t="s">
        <v>55</v>
      </c>
      <c r="C42" s="44"/>
      <c r="D42" s="28">
        <v>1000</v>
      </c>
    </row>
    <row r="43" spans="1:4" s="43" customFormat="1" x14ac:dyDescent="0.25">
      <c r="A43" s="32"/>
      <c r="B43" s="30" t="s">
        <v>51</v>
      </c>
      <c r="C43" s="30"/>
      <c r="D43" s="28">
        <v>138908.5</v>
      </c>
    </row>
    <row r="44" spans="1:4" s="43" customFormat="1" x14ac:dyDescent="0.25">
      <c r="A44" s="32"/>
      <c r="B44" s="41" t="s">
        <v>54</v>
      </c>
      <c r="C44" s="40"/>
      <c r="D44" s="5">
        <f>SUM(D45:D46)</f>
        <v>138273</v>
      </c>
    </row>
    <row r="45" spans="1:4" x14ac:dyDescent="0.25">
      <c r="A45" s="32"/>
      <c r="B45" s="30" t="s">
        <v>53</v>
      </c>
      <c r="C45" s="30"/>
      <c r="D45" s="28">
        <v>32748.97</v>
      </c>
    </row>
    <row r="46" spans="1:4" s="42" customFormat="1" x14ac:dyDescent="0.25">
      <c r="A46" s="32"/>
      <c r="B46" s="30" t="s">
        <v>51</v>
      </c>
      <c r="C46" s="30"/>
      <c r="D46" s="28">
        <v>105524.03</v>
      </c>
    </row>
    <row r="47" spans="1:4" x14ac:dyDescent="0.25">
      <c r="A47" s="32"/>
      <c r="B47" s="41" t="s">
        <v>52</v>
      </c>
      <c r="C47" s="40"/>
      <c r="D47" s="5">
        <f>SUM(D48:D51)</f>
        <v>713386.11</v>
      </c>
    </row>
    <row r="48" spans="1:4" x14ac:dyDescent="0.25">
      <c r="A48" s="32"/>
      <c r="B48" s="30" t="s">
        <v>51</v>
      </c>
      <c r="C48" s="30"/>
      <c r="D48" s="28">
        <v>391667.44</v>
      </c>
    </row>
    <row r="49" spans="1:4" x14ac:dyDescent="0.25">
      <c r="A49" s="32"/>
      <c r="B49" s="30" t="s">
        <v>50</v>
      </c>
      <c r="C49" s="30"/>
      <c r="D49" s="28">
        <v>33691.43</v>
      </c>
    </row>
    <row r="50" spans="1:4" x14ac:dyDescent="0.25">
      <c r="A50" s="32"/>
      <c r="B50" s="30" t="s">
        <v>49</v>
      </c>
      <c r="C50" s="30"/>
      <c r="D50" s="28">
        <v>190.8</v>
      </c>
    </row>
    <row r="51" spans="1:4" ht="30" x14ac:dyDescent="0.25">
      <c r="A51" s="32"/>
      <c r="B51" s="30" t="s">
        <v>48</v>
      </c>
      <c r="C51" s="30" t="s">
        <v>47</v>
      </c>
      <c r="D51" s="28">
        <v>287836.44</v>
      </c>
    </row>
    <row r="52" spans="1:4" x14ac:dyDescent="0.25">
      <c r="A52" s="32"/>
      <c r="B52" s="39" t="s">
        <v>46</v>
      </c>
      <c r="C52" s="30"/>
      <c r="D52" s="5">
        <f>D22+D26+D30+D34+D39+D41+D44+D47</f>
        <v>2861219.4</v>
      </c>
    </row>
    <row r="53" spans="1:4" x14ac:dyDescent="0.25">
      <c r="A53" s="32"/>
      <c r="B53" s="39" t="s">
        <v>45</v>
      </c>
      <c r="C53" s="30" t="s">
        <v>44</v>
      </c>
      <c r="D53" s="5">
        <f>D13</f>
        <v>26152.6</v>
      </c>
    </row>
    <row r="54" spans="1:4" x14ac:dyDescent="0.25">
      <c r="A54" s="38" t="s">
        <v>43</v>
      </c>
      <c r="B54" s="37"/>
      <c r="C54" s="36"/>
      <c r="D54" s="5">
        <f>D52+D53</f>
        <v>2887372</v>
      </c>
    </row>
    <row r="55" spans="1:4" x14ac:dyDescent="0.25">
      <c r="A55" s="7" t="s">
        <v>42</v>
      </c>
      <c r="B55" s="35"/>
      <c r="C55" s="34"/>
      <c r="D55" s="5">
        <f>D14-D54</f>
        <v>117683.60999999987</v>
      </c>
    </row>
    <row r="56" spans="1:4" x14ac:dyDescent="0.25">
      <c r="A56" s="7" t="s">
        <v>41</v>
      </c>
      <c r="B56" s="35"/>
      <c r="C56" s="34"/>
      <c r="D56" s="5">
        <f>D21-D54</f>
        <v>14075.060000000056</v>
      </c>
    </row>
    <row r="57" spans="1:4" ht="15.75" x14ac:dyDescent="0.25">
      <c r="A57" s="20" t="s">
        <v>40</v>
      </c>
      <c r="B57" s="20"/>
      <c r="C57" s="20"/>
      <c r="D57" s="33"/>
    </row>
    <row r="58" spans="1:4" x14ac:dyDescent="0.25">
      <c r="A58" s="32" t="s">
        <v>39</v>
      </c>
      <c r="B58" s="30" t="s">
        <v>33</v>
      </c>
      <c r="C58" s="17" t="s">
        <v>32</v>
      </c>
      <c r="D58" s="28">
        <v>810784.41</v>
      </c>
    </row>
    <row r="59" spans="1:4" x14ac:dyDescent="0.25">
      <c r="A59" s="32"/>
      <c r="B59" s="30" t="s">
        <v>31</v>
      </c>
      <c r="C59" s="31"/>
      <c r="D59" s="28">
        <v>221073.55</v>
      </c>
    </row>
    <row r="60" spans="1:4" x14ac:dyDescent="0.25">
      <c r="A60" s="32"/>
      <c r="B60" s="30" t="s">
        <v>30</v>
      </c>
      <c r="C60" s="15"/>
      <c r="D60" s="28">
        <f>D76</f>
        <v>1881681.69</v>
      </c>
    </row>
    <row r="61" spans="1:4" x14ac:dyDescent="0.25">
      <c r="A61" s="32"/>
      <c r="B61" s="30" t="s">
        <v>29</v>
      </c>
      <c r="C61" s="17" t="s">
        <v>28</v>
      </c>
      <c r="D61" s="28">
        <v>310917.59999999998</v>
      </c>
    </row>
    <row r="62" spans="1:4" x14ac:dyDescent="0.25">
      <c r="A62" s="32"/>
      <c r="B62" s="30" t="s">
        <v>27</v>
      </c>
      <c r="C62" s="15"/>
      <c r="D62" s="28">
        <v>339471.74</v>
      </c>
    </row>
    <row r="63" spans="1:4" x14ac:dyDescent="0.25">
      <c r="A63" s="32"/>
      <c r="B63" s="30" t="s">
        <v>26</v>
      </c>
      <c r="C63" s="29" t="s">
        <v>25</v>
      </c>
      <c r="D63" s="28">
        <v>650004.88</v>
      </c>
    </row>
    <row r="64" spans="1:4" x14ac:dyDescent="0.25">
      <c r="A64" s="32"/>
      <c r="B64" s="30" t="s">
        <v>24</v>
      </c>
      <c r="C64" s="29" t="s">
        <v>23</v>
      </c>
      <c r="D64" s="28">
        <v>333253.15999999997</v>
      </c>
    </row>
    <row r="65" spans="1:4" x14ac:dyDescent="0.25">
      <c r="A65" s="32"/>
      <c r="B65" s="27" t="s">
        <v>38</v>
      </c>
      <c r="C65" s="26"/>
      <c r="D65" s="5">
        <f>SUM(D58:D64)</f>
        <v>4547187.03</v>
      </c>
    </row>
    <row r="66" spans="1:4" x14ac:dyDescent="0.25">
      <c r="A66" s="32" t="s">
        <v>37</v>
      </c>
      <c r="B66" s="30" t="s">
        <v>33</v>
      </c>
      <c r="C66" s="17" t="s">
        <v>32</v>
      </c>
      <c r="D66" s="28">
        <v>769568.49</v>
      </c>
    </row>
    <row r="67" spans="1:4" x14ac:dyDescent="0.25">
      <c r="A67" s="32"/>
      <c r="B67" s="30" t="s">
        <v>31</v>
      </c>
      <c r="C67" s="31"/>
      <c r="D67" s="28">
        <v>208138.66</v>
      </c>
    </row>
    <row r="68" spans="1:4" x14ac:dyDescent="0.25">
      <c r="A68" s="32"/>
      <c r="B68" s="30" t="s">
        <v>30</v>
      </c>
      <c r="C68" s="15"/>
      <c r="D68" s="28">
        <v>1763710.83</v>
      </c>
    </row>
    <row r="69" spans="1:4" x14ac:dyDescent="0.25">
      <c r="A69" s="32"/>
      <c r="B69" s="30" t="s">
        <v>29</v>
      </c>
      <c r="C69" s="17" t="s">
        <v>28</v>
      </c>
      <c r="D69" s="28">
        <v>299125.78000000003</v>
      </c>
    </row>
    <row r="70" spans="1:4" x14ac:dyDescent="0.25">
      <c r="A70" s="32"/>
      <c r="B70" s="30" t="s">
        <v>27</v>
      </c>
      <c r="C70" s="15"/>
      <c r="D70" s="28">
        <v>322882.78999999998</v>
      </c>
    </row>
    <row r="71" spans="1:4" x14ac:dyDescent="0.25">
      <c r="A71" s="32"/>
      <c r="B71" s="30" t="s">
        <v>26</v>
      </c>
      <c r="C71" s="29" t="s">
        <v>25</v>
      </c>
      <c r="D71" s="28">
        <v>678298.12</v>
      </c>
    </row>
    <row r="72" spans="1:4" x14ac:dyDescent="0.25">
      <c r="A72" s="32"/>
      <c r="B72" s="30" t="s">
        <v>24</v>
      </c>
      <c r="C72" s="29" t="s">
        <v>23</v>
      </c>
      <c r="D72" s="28">
        <v>310643.3</v>
      </c>
    </row>
    <row r="73" spans="1:4" x14ac:dyDescent="0.25">
      <c r="A73" s="32"/>
      <c r="B73" s="27" t="s">
        <v>36</v>
      </c>
      <c r="C73" s="26"/>
      <c r="D73" s="5">
        <f>SUM(D66:D72)</f>
        <v>4352367.97</v>
      </c>
    </row>
    <row r="74" spans="1:4" x14ac:dyDescent="0.25">
      <c r="A74" s="23" t="s">
        <v>35</v>
      </c>
      <c r="B74" s="30" t="s">
        <v>33</v>
      </c>
      <c r="C74" s="17" t="s">
        <v>32</v>
      </c>
      <c r="D74" s="28">
        <v>904945.52</v>
      </c>
    </row>
    <row r="75" spans="1:4" x14ac:dyDescent="0.25">
      <c r="A75" s="23"/>
      <c r="B75" s="30" t="s">
        <v>31</v>
      </c>
      <c r="C75" s="31"/>
      <c r="D75" s="28">
        <v>218897.8</v>
      </c>
    </row>
    <row r="76" spans="1:4" x14ac:dyDescent="0.25">
      <c r="A76" s="23"/>
      <c r="B76" s="30" t="s">
        <v>30</v>
      </c>
      <c r="C76" s="15"/>
      <c r="D76" s="28">
        <v>1881681.69</v>
      </c>
    </row>
    <row r="77" spans="1:4" x14ac:dyDescent="0.25">
      <c r="A77" s="23"/>
      <c r="B77" s="30" t="s">
        <v>29</v>
      </c>
      <c r="C77" s="17" t="s">
        <v>28</v>
      </c>
      <c r="D77" s="28">
        <v>322129.84999999998</v>
      </c>
    </row>
    <row r="78" spans="1:4" x14ac:dyDescent="0.25">
      <c r="A78" s="23"/>
      <c r="B78" s="30" t="s">
        <v>27</v>
      </c>
      <c r="C78" s="15"/>
      <c r="D78" s="28">
        <v>387847.61</v>
      </c>
    </row>
    <row r="79" spans="1:4" x14ac:dyDescent="0.25">
      <c r="A79" s="23"/>
      <c r="B79" s="30" t="s">
        <v>26</v>
      </c>
      <c r="C79" s="29" t="s">
        <v>25</v>
      </c>
      <c r="D79" s="28">
        <v>890483</v>
      </c>
    </row>
    <row r="80" spans="1:4" x14ac:dyDescent="0.25">
      <c r="A80" s="23"/>
      <c r="B80" s="30" t="s">
        <v>24</v>
      </c>
      <c r="C80" s="29" t="s">
        <v>23</v>
      </c>
      <c r="D80" s="28">
        <v>296389.06</v>
      </c>
    </row>
    <row r="81" spans="1:4" x14ac:dyDescent="0.25">
      <c r="A81" s="23"/>
      <c r="B81" s="27" t="s">
        <v>22</v>
      </c>
      <c r="C81" s="26"/>
      <c r="D81" s="5">
        <f>SUM(D74:D80)</f>
        <v>4902374.5299999993</v>
      </c>
    </row>
    <row r="82" spans="1:4" x14ac:dyDescent="0.25">
      <c r="A82" s="23" t="s">
        <v>34</v>
      </c>
      <c r="B82" s="30" t="s">
        <v>33</v>
      </c>
      <c r="C82" s="17" t="s">
        <v>32</v>
      </c>
      <c r="D82" s="28">
        <f>D74</f>
        <v>904945.52</v>
      </c>
    </row>
    <row r="83" spans="1:4" x14ac:dyDescent="0.25">
      <c r="A83" s="23"/>
      <c r="B83" s="30" t="s">
        <v>31</v>
      </c>
      <c r="C83" s="31"/>
      <c r="D83" s="28">
        <f>D75</f>
        <v>218897.8</v>
      </c>
    </row>
    <row r="84" spans="1:4" x14ac:dyDescent="0.25">
      <c r="A84" s="23"/>
      <c r="B84" s="30" t="s">
        <v>30</v>
      </c>
      <c r="C84" s="15"/>
      <c r="D84" s="28">
        <f>D76</f>
        <v>1881681.69</v>
      </c>
    </row>
    <row r="85" spans="1:4" x14ac:dyDescent="0.25">
      <c r="A85" s="23"/>
      <c r="B85" s="30" t="s">
        <v>29</v>
      </c>
      <c r="C85" s="17" t="s">
        <v>28</v>
      </c>
      <c r="D85" s="28">
        <f>D77</f>
        <v>322129.84999999998</v>
      </c>
    </row>
    <row r="86" spans="1:4" x14ac:dyDescent="0.25">
      <c r="A86" s="23"/>
      <c r="B86" s="30" t="s">
        <v>27</v>
      </c>
      <c r="C86" s="15"/>
      <c r="D86" s="28">
        <f>D78</f>
        <v>387847.61</v>
      </c>
    </row>
    <row r="87" spans="1:4" x14ac:dyDescent="0.25">
      <c r="A87" s="23"/>
      <c r="B87" s="30" t="s">
        <v>26</v>
      </c>
      <c r="C87" s="29" t="s">
        <v>25</v>
      </c>
      <c r="D87" s="28">
        <f>D79</f>
        <v>890483</v>
      </c>
    </row>
    <row r="88" spans="1:4" x14ac:dyDescent="0.25">
      <c r="A88" s="23"/>
      <c r="B88" s="30" t="s">
        <v>24</v>
      </c>
      <c r="C88" s="29" t="s">
        <v>23</v>
      </c>
      <c r="D88" s="28">
        <f>D80</f>
        <v>296389.06</v>
      </c>
    </row>
    <row r="89" spans="1:4" x14ac:dyDescent="0.25">
      <c r="A89" s="23"/>
      <c r="B89" s="27" t="s">
        <v>22</v>
      </c>
      <c r="C89" s="26"/>
      <c r="D89" s="5">
        <f>SUM(D82:D88)</f>
        <v>4902374.5299999993</v>
      </c>
    </row>
    <row r="90" spans="1:4" x14ac:dyDescent="0.25">
      <c r="A90" s="7" t="s">
        <v>21</v>
      </c>
      <c r="B90" s="7"/>
      <c r="C90" s="25"/>
      <c r="D90" s="5">
        <f>D65-D81</f>
        <v>-355187.49999999907</v>
      </c>
    </row>
    <row r="91" spans="1:4" x14ac:dyDescent="0.25">
      <c r="A91" s="7" t="s">
        <v>20</v>
      </c>
      <c r="B91" s="7"/>
      <c r="C91" s="25"/>
      <c r="D91" s="5">
        <f>D73-D81</f>
        <v>-550006.55999999959</v>
      </c>
    </row>
    <row r="92" spans="1:4" ht="15.75" x14ac:dyDescent="0.25">
      <c r="A92" s="24" t="s">
        <v>19</v>
      </c>
      <c r="B92" s="24"/>
      <c r="C92" s="24"/>
      <c r="D92" s="24"/>
    </row>
    <row r="93" spans="1:4" x14ac:dyDescent="0.25">
      <c r="A93" s="23" t="s">
        <v>18</v>
      </c>
      <c r="B93" s="13" t="s">
        <v>17</v>
      </c>
      <c r="C93" s="12"/>
      <c r="D93" s="5">
        <v>966032.31</v>
      </c>
    </row>
    <row r="94" spans="1:4" x14ac:dyDescent="0.25">
      <c r="A94" s="23"/>
      <c r="B94" s="13" t="s">
        <v>16</v>
      </c>
      <c r="C94" s="12"/>
      <c r="D94" s="5">
        <v>1013372.03</v>
      </c>
    </row>
    <row r="95" spans="1:4" ht="30" x14ac:dyDescent="0.25">
      <c r="A95" s="23"/>
      <c r="B95" s="22" t="s">
        <v>15</v>
      </c>
      <c r="C95" s="12"/>
      <c r="D95" s="5">
        <v>585864.02</v>
      </c>
    </row>
    <row r="96" spans="1:4" x14ac:dyDescent="0.25">
      <c r="A96" s="23"/>
      <c r="B96" s="13" t="s">
        <v>14</v>
      </c>
      <c r="C96" s="12"/>
      <c r="D96" s="5">
        <v>5085766</v>
      </c>
    </row>
    <row r="97" spans="1:4" ht="30" x14ac:dyDescent="0.25">
      <c r="A97" s="23"/>
      <c r="B97" s="13" t="s">
        <v>13</v>
      </c>
      <c r="C97" s="12"/>
      <c r="D97" s="5">
        <v>0</v>
      </c>
    </row>
    <row r="98" spans="1:4" ht="15.75" x14ac:dyDescent="0.25">
      <c r="A98" s="19" t="s">
        <v>12</v>
      </c>
      <c r="B98" s="19"/>
      <c r="C98" s="19"/>
      <c r="D98" s="19"/>
    </row>
    <row r="99" spans="1:4" ht="18.75" x14ac:dyDescent="0.3">
      <c r="A99" s="23" t="s">
        <v>11</v>
      </c>
      <c r="B99" s="13" t="s">
        <v>10</v>
      </c>
      <c r="C99" s="21"/>
      <c r="D99" s="5">
        <v>5</v>
      </c>
    </row>
    <row r="100" spans="1:4" ht="18.75" x14ac:dyDescent="0.3">
      <c r="A100" s="23"/>
      <c r="B100" s="13" t="s">
        <v>9</v>
      </c>
      <c r="C100" s="21"/>
      <c r="D100" s="5">
        <v>5</v>
      </c>
    </row>
    <row r="101" spans="1:4" ht="30.75" x14ac:dyDescent="0.3">
      <c r="A101" s="23"/>
      <c r="B101" s="22" t="s">
        <v>8</v>
      </c>
      <c r="C101" s="21"/>
      <c r="D101" s="5">
        <v>283933.03000000003</v>
      </c>
    </row>
    <row r="102" spans="1:4" ht="15.75" x14ac:dyDescent="0.25">
      <c r="A102" s="20" t="s">
        <v>7</v>
      </c>
      <c r="B102" s="20"/>
      <c r="C102" s="19"/>
      <c r="D102" s="2"/>
    </row>
    <row r="103" spans="1:4" ht="30" x14ac:dyDescent="0.25">
      <c r="A103" s="18" t="s">
        <v>6</v>
      </c>
      <c r="B103" s="13" t="s">
        <v>5</v>
      </c>
      <c r="C103" s="17" t="s">
        <v>4</v>
      </c>
      <c r="D103" s="5">
        <v>25000</v>
      </c>
    </row>
    <row r="104" spans="1:4" ht="25.5" customHeight="1" x14ac:dyDescent="0.25">
      <c r="A104" s="16"/>
      <c r="B104" s="13" t="s">
        <v>3</v>
      </c>
      <c r="C104" s="15"/>
      <c r="D104" s="5">
        <v>25000</v>
      </c>
    </row>
    <row r="105" spans="1:4" ht="30" x14ac:dyDescent="0.25">
      <c r="A105" s="14"/>
      <c r="B105" s="13" t="s">
        <v>2</v>
      </c>
      <c r="C105" s="12"/>
      <c r="D105" s="5">
        <f>D103-D104</f>
        <v>0</v>
      </c>
    </row>
    <row r="106" spans="1:4" ht="18.75" x14ac:dyDescent="0.3">
      <c r="A106" s="11"/>
      <c r="B106" s="10"/>
      <c r="C106" s="9"/>
      <c r="D106" s="8"/>
    </row>
    <row r="107" spans="1:4" x14ac:dyDescent="0.25">
      <c r="A107" s="7" t="s">
        <v>1</v>
      </c>
      <c r="B107" s="7"/>
      <c r="C107" s="6"/>
      <c r="D107" s="5">
        <v>1441726.5</v>
      </c>
    </row>
    <row r="108" spans="1:4" x14ac:dyDescent="0.25">
      <c r="A108" s="4" t="s">
        <v>0</v>
      </c>
      <c r="C108" s="3"/>
      <c r="D108" s="2"/>
    </row>
  </sheetData>
  <mergeCells count="50">
    <mergeCell ref="A56:B56"/>
    <mergeCell ref="A5:C5"/>
    <mergeCell ref="A92:D92"/>
    <mergeCell ref="C58:C60"/>
    <mergeCell ref="C61:C62"/>
    <mergeCell ref="B39:C39"/>
    <mergeCell ref="A21:B21"/>
    <mergeCell ref="A22:A53"/>
    <mergeCell ref="B22:C22"/>
    <mergeCell ref="B26:C26"/>
    <mergeCell ref="A8:A13"/>
    <mergeCell ref="A14:B14"/>
    <mergeCell ref="A15:A20"/>
    <mergeCell ref="B34:C34"/>
    <mergeCell ref="A54:B54"/>
    <mergeCell ref="A55:B55"/>
    <mergeCell ref="B30:C30"/>
    <mergeCell ref="B41:C41"/>
    <mergeCell ref="B44:C44"/>
    <mergeCell ref="B47:C47"/>
    <mergeCell ref="A1:C1"/>
    <mergeCell ref="A2:C2"/>
    <mergeCell ref="A3:C3"/>
    <mergeCell ref="A4:C4"/>
    <mergeCell ref="A6:C6"/>
    <mergeCell ref="A7:B7"/>
    <mergeCell ref="A57:C57"/>
    <mergeCell ref="A58:A65"/>
    <mergeCell ref="B65:C65"/>
    <mergeCell ref="A66:A73"/>
    <mergeCell ref="C66:C68"/>
    <mergeCell ref="C69:C70"/>
    <mergeCell ref="B73:C73"/>
    <mergeCell ref="A74:A81"/>
    <mergeCell ref="C74:C76"/>
    <mergeCell ref="C77:C78"/>
    <mergeCell ref="B81:C81"/>
    <mergeCell ref="A82:A89"/>
    <mergeCell ref="C82:C84"/>
    <mergeCell ref="C85:C86"/>
    <mergeCell ref="B89:C89"/>
    <mergeCell ref="A99:A101"/>
    <mergeCell ref="A107:B107"/>
    <mergeCell ref="A90:B90"/>
    <mergeCell ref="A91:B91"/>
    <mergeCell ref="A98:D98"/>
    <mergeCell ref="A93:A97"/>
    <mergeCell ref="A102:C102"/>
    <mergeCell ref="A103:A105"/>
    <mergeCell ref="C103:C104"/>
  </mergeCells>
  <conditionalFormatting sqref="B93">
    <cfRule type="duplicateValues" dxfId="3" priority="3"/>
  </conditionalFormatting>
  <conditionalFormatting sqref="B95">
    <cfRule type="duplicateValues" dxfId="2" priority="2"/>
  </conditionalFormatting>
  <conditionalFormatting sqref="B99">
    <cfRule type="duplicateValues" dxfId="1" priority="1"/>
  </conditionalFormatting>
  <conditionalFormatting sqref="B101 B106">
    <cfRule type="duplicateValues" dxfId="0" priority="4"/>
  </conditionalFormatting>
  <pageMargins left="0.70866141732283472" right="0" top="0" bottom="0.39370078740157483" header="0.31496062992125984" footer="0.31496062992125984"/>
  <pageSetup paperSize="9" scale="5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2021-03-31T12:50:45Z</dcterms:created>
  <dcterms:modified xsi:type="dcterms:W3CDTF">2021-03-31T12:51:36Z</dcterms:modified>
</cp:coreProperties>
</file>