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4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4" i="3" s="1"/>
  <c r="D19" i="3"/>
  <c r="D21" i="3" s="1"/>
  <c r="D22" i="3"/>
  <c r="D50" i="3" s="1"/>
  <c r="D52" i="3" s="1"/>
  <c r="D24" i="3"/>
  <c r="D26" i="3"/>
  <c r="D32" i="3"/>
  <c r="D31" i="3" s="1"/>
  <c r="D35" i="3"/>
  <c r="D40" i="3"/>
  <c r="D42" i="3"/>
  <c r="D45" i="3"/>
  <c r="D51" i="3"/>
  <c r="D58" i="3"/>
  <c r="D64" i="3" s="1"/>
  <c r="D90" i="3" s="1"/>
  <c r="D73" i="3"/>
  <c r="D91" i="3" s="1"/>
  <c r="D81" i="3"/>
  <c r="D82" i="3"/>
  <c r="D83" i="3"/>
  <c r="D84" i="3"/>
  <c r="D85" i="3"/>
  <c r="D86" i="3"/>
  <c r="D87" i="3"/>
  <c r="D88" i="3"/>
  <c r="D89" i="3"/>
  <c r="D54" i="3" l="1"/>
  <c r="D53" i="3"/>
</calcChain>
</file>

<file path=xl/sharedStrings.xml><?xml version="1.0" encoding="utf-8"?>
<sst xmlns="http://schemas.openxmlformats.org/spreadsheetml/2006/main" count="137" uniqueCount="93">
  <si>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</si>
  <si>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</si>
  <si>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</si>
  <si>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</si>
  <si>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</si>
  <si>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</si>
  <si>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</si>
  <si>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</si>
  <si>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</si>
  <si>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</si>
  <si>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</si>
  <si>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</si>
  <si>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</si>
  <si>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</si>
  <si>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</si>
  <si>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</si>
  <si>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</si>
  <si>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</si>
  <si>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</si>
  <si>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</si>
  <si>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</si>
  <si>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</si>
  <si>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</si>
  <si>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</si>
  <si>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</si>
  <si>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</si>
  <si>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</si>
  <si>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</si>
  <si>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</si>
  <si>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</si>
  <si>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</si>
  <si>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</si>
  <si>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</si>
  <si>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</si>
  <si>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</si>
  <si>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</si>
  <si>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</si>
  <si>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</si>
  <si>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</si>
  <si>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</si>
  <si>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</si>
  <si>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</si>
  <si>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</si>
  <si>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</si>
  <si>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</si>
  <si>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</si>
  <si>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</si>
  <si>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</si>
  <si>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</si>
  <si>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</si>
  <si>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</si>
  <si>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</si>
  <si>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</si>
  <si>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</si>
  <si>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</si>
  <si>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</si>
  <si>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</si>
  <si>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</si>
  <si>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</si>
  <si>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</si>
  <si>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</si>
  <si>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</si>
  <si>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</si>
  <si>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</si>
  <si>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</si>
  <si>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</si>
  <si>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</si>
  <si>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</si>
  <si>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</si>
  <si>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</si>
  <si>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</si>
  <si>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</si>
  <si>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</si>
  <si>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</si>
  <si>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</si>
  <si>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</si>
  <si>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</si>
  <si>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</si>
  <si>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</si>
  <si>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</si>
  <si>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</si>
  <si>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</si>
  <si>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</si>
  <si>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</si>
  <si>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</si>
  <si>
    <t>3. Информация о ведении претензионно-исковой работы в отношении потребителей-должников</t>
  </si>
  <si>
    <t>Работы, выполненные силами подрядных организации</t>
  </si>
  <si>
    <t>Полезная площадь МКД - 4410,9 м2, в т.ч. площадь жилых помещений - 4410,9 м2, площадь нежилых помещений - 0,00 м2</t>
  </si>
  <si>
    <t>за все виды коммунальных услуг</t>
  </si>
  <si>
    <t>Собственниками нежилых помещений</t>
  </si>
  <si>
    <t>Собсвтенникам нежилых помещений</t>
  </si>
  <si>
    <t>Ремонт козырьков Бектешев ВИ Договор №019 от 20.04.2020
Ремонт межпанельных швов Студия комфорта Договор № 335 от 08.06.2020</t>
  </si>
  <si>
    <t>по адресу: Свердловская область, г. Екатеринбург,  ул. Ухтомская д.№45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</si>
</sst>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8"/>
  <sheetViews>
    <sheetView tabSelected="1" workbookViewId="0">
      <pane ySplit="7" topLeftCell="A77" activePane="bottomLeft" state="frozen"/>
      <selection activeCell="A85" sqref="A85:XFD95"/>
      <selection pane="bottomLeft" activeCell="B85" sqref="A85:XFD95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4" t="s">
        <v>84</v>
      </c>
      <c r="B1" s="44"/>
      <c r="C1" s="44"/>
      <c r="D1" s="2"/>
    </row>
    <row r="2" spans="1:4" x14ac:dyDescent="0.25">
      <c r="A2" s="45" t="s">
        <v>83</v>
      </c>
      <c r="B2" s="45"/>
      <c r="C2" s="45"/>
      <c r="D2" s="2"/>
    </row>
    <row r="3" spans="1:4" x14ac:dyDescent="0.25">
      <c r="A3" s="44" t="s">
        <v>82</v>
      </c>
      <c r="B3" s="44"/>
      <c r="C3" s="44"/>
      <c r="D3" s="2"/>
    </row>
    <row r="4" spans="1:4" ht="15.75" x14ac:dyDescent="0.25">
      <c r="A4" s="43" t="s">
        <v>92</v>
      </c>
      <c r="B4" s="43"/>
      <c r="C4" s="43"/>
      <c r="D4" s="2"/>
    </row>
    <row r="5" spans="1:4" x14ac:dyDescent="0.25">
      <c r="A5" s="42" t="s">
        <v>87</v>
      </c>
      <c r="B5" s="42"/>
      <c r="C5" s="42"/>
      <c r="D5" s="2"/>
    </row>
    <row r="6" spans="1:4" ht="15.75" x14ac:dyDescent="0.25">
      <c r="A6" s="15" t="s">
        <v>81</v>
      </c>
      <c r="B6" s="15"/>
      <c r="C6" s="15"/>
      <c r="D6" s="41"/>
    </row>
    <row r="7" spans="1:4" x14ac:dyDescent="0.25">
      <c r="A7" s="32" t="s">
        <v>80</v>
      </c>
      <c r="B7" s="40"/>
      <c r="C7" s="31" t="s">
        <v>79</v>
      </c>
      <c r="D7" s="39" t="s">
        <v>78</v>
      </c>
    </row>
    <row r="8" spans="1:4" x14ac:dyDescent="0.25">
      <c r="A8" s="27" t="s">
        <v>77</v>
      </c>
      <c r="B8" s="23" t="s">
        <v>76</v>
      </c>
      <c r="C8" s="23"/>
      <c r="D8" s="22">
        <v>2120433.96</v>
      </c>
    </row>
    <row r="9" spans="1:4" x14ac:dyDescent="0.25">
      <c r="A9" s="27"/>
      <c r="B9" s="23" t="s">
        <v>75</v>
      </c>
      <c r="C9" s="23"/>
      <c r="D9" s="22">
        <v>74493</v>
      </c>
    </row>
    <row r="10" spans="1:4" x14ac:dyDescent="0.25">
      <c r="A10" s="27"/>
      <c r="B10" s="23" t="s">
        <v>69</v>
      </c>
      <c r="C10" s="23"/>
      <c r="D10" s="22">
        <v>225134.7</v>
      </c>
    </row>
    <row r="11" spans="1:4" x14ac:dyDescent="0.25">
      <c r="A11" s="27"/>
      <c r="B11" s="23" t="s">
        <v>74</v>
      </c>
      <c r="C11" s="23"/>
      <c r="D11" s="22">
        <v>7909.14</v>
      </c>
    </row>
    <row r="12" spans="1:4" s="35" customFormat="1" x14ac:dyDescent="0.25">
      <c r="A12" s="27"/>
      <c r="B12" s="34" t="s">
        <v>67</v>
      </c>
      <c r="C12" s="34"/>
      <c r="D12" s="5">
        <f>SUM(D8:D11)</f>
        <v>2427970.8000000003</v>
      </c>
    </row>
    <row r="13" spans="1:4" s="35" customFormat="1" x14ac:dyDescent="0.25">
      <c r="A13" s="27"/>
      <c r="B13" s="34" t="s">
        <v>31</v>
      </c>
      <c r="C13" s="34"/>
      <c r="D13" s="5">
        <v>43500</v>
      </c>
    </row>
    <row r="14" spans="1:4" s="35" customFormat="1" x14ac:dyDescent="0.25">
      <c r="A14" s="33" t="s">
        <v>73</v>
      </c>
      <c r="B14" s="32"/>
      <c r="C14" s="31"/>
      <c r="D14" s="5">
        <f>D12+D13</f>
        <v>2471470.8000000003</v>
      </c>
    </row>
    <row r="15" spans="1:4" x14ac:dyDescent="0.25">
      <c r="A15" s="27" t="s">
        <v>72</v>
      </c>
      <c r="B15" s="23" t="s">
        <v>71</v>
      </c>
      <c r="C15" s="23"/>
      <c r="D15" s="22">
        <v>2055381</v>
      </c>
    </row>
    <row r="16" spans="1:4" s="35" customFormat="1" x14ac:dyDescent="0.25">
      <c r="A16" s="27"/>
      <c r="B16" s="23" t="s">
        <v>70</v>
      </c>
      <c r="C16" s="23"/>
      <c r="D16" s="22">
        <v>72631.98</v>
      </c>
    </row>
    <row r="17" spans="1:4" s="35" customFormat="1" x14ac:dyDescent="0.25">
      <c r="A17" s="27"/>
      <c r="B17" s="23" t="s">
        <v>69</v>
      </c>
      <c r="C17" s="23"/>
      <c r="D17" s="22">
        <v>218273.91</v>
      </c>
    </row>
    <row r="18" spans="1:4" s="35" customFormat="1" x14ac:dyDescent="0.25">
      <c r="A18" s="27"/>
      <c r="B18" s="23" t="s">
        <v>68</v>
      </c>
      <c r="C18" s="23"/>
      <c r="D18" s="22">
        <v>7743.95</v>
      </c>
    </row>
    <row r="19" spans="1:4" s="35" customFormat="1" x14ac:dyDescent="0.25">
      <c r="A19" s="27"/>
      <c r="B19" s="34" t="s">
        <v>67</v>
      </c>
      <c r="C19" s="34"/>
      <c r="D19" s="5">
        <f>SUM(D15:D18)</f>
        <v>2354030.8400000003</v>
      </c>
    </row>
    <row r="20" spans="1:4" x14ac:dyDescent="0.25">
      <c r="A20" s="27"/>
      <c r="B20" s="34" t="s">
        <v>31</v>
      </c>
      <c r="C20" s="34"/>
      <c r="D20" s="22">
        <v>42189.51</v>
      </c>
    </row>
    <row r="21" spans="1:4" x14ac:dyDescent="0.25">
      <c r="A21" s="33" t="s">
        <v>66</v>
      </c>
      <c r="B21" s="32"/>
      <c r="C21" s="31"/>
      <c r="D21" s="5">
        <f>D19+D20</f>
        <v>2396220.35</v>
      </c>
    </row>
    <row r="22" spans="1:4" s="35" customFormat="1" x14ac:dyDescent="0.25">
      <c r="A22" s="27" t="s">
        <v>65</v>
      </c>
      <c r="B22" s="37" t="s">
        <v>64</v>
      </c>
      <c r="C22" s="36"/>
      <c r="D22" s="5">
        <f>SUM(D23:D25)</f>
        <v>168442.97999999998</v>
      </c>
    </row>
    <row r="23" spans="1:4" ht="30" x14ac:dyDescent="0.25">
      <c r="A23" s="27"/>
      <c r="B23" s="23" t="s">
        <v>63</v>
      </c>
      <c r="C23" s="38" t="s">
        <v>62</v>
      </c>
      <c r="D23" s="22">
        <v>20791.25</v>
      </c>
    </row>
    <row r="24" spans="1:4" ht="60" x14ac:dyDescent="0.25">
      <c r="A24" s="27"/>
      <c r="B24" s="23" t="s">
        <v>86</v>
      </c>
      <c r="C24" s="38" t="s">
        <v>91</v>
      </c>
      <c r="D24" s="22">
        <f>9187.78+3040+6000</f>
        <v>18227.78</v>
      </c>
    </row>
    <row r="25" spans="1:4" x14ac:dyDescent="0.25">
      <c r="A25" s="27"/>
      <c r="B25" s="23" t="s">
        <v>37</v>
      </c>
      <c r="C25" s="38"/>
      <c r="D25" s="22">
        <v>129423.95</v>
      </c>
    </row>
    <row r="26" spans="1:4" x14ac:dyDescent="0.25">
      <c r="A26" s="27"/>
      <c r="B26" s="37" t="s">
        <v>61</v>
      </c>
      <c r="C26" s="36"/>
      <c r="D26" s="5">
        <f>SUM(D27:D30)</f>
        <v>669454.97</v>
      </c>
    </row>
    <row r="27" spans="1:4" s="35" customFormat="1" ht="45" x14ac:dyDescent="0.25">
      <c r="A27" s="27"/>
      <c r="B27" s="23" t="s">
        <v>60</v>
      </c>
      <c r="C27" s="38" t="s">
        <v>59</v>
      </c>
      <c r="D27" s="22">
        <v>433.44</v>
      </c>
    </row>
    <row r="28" spans="1:4" ht="30" x14ac:dyDescent="0.25">
      <c r="A28" s="27"/>
      <c r="B28" s="23" t="s">
        <v>58</v>
      </c>
      <c r="C28" s="38" t="s">
        <v>57</v>
      </c>
      <c r="D28" s="22">
        <v>600518.79</v>
      </c>
    </row>
    <row r="29" spans="1:4" x14ac:dyDescent="0.25">
      <c r="A29" s="27"/>
      <c r="B29" s="23" t="s">
        <v>56</v>
      </c>
      <c r="C29" s="38" t="s">
        <v>55</v>
      </c>
      <c r="D29" s="22">
        <v>10653.82</v>
      </c>
    </row>
    <row r="30" spans="1:4" s="35" customFormat="1" x14ac:dyDescent="0.25">
      <c r="A30" s="27"/>
      <c r="B30" s="23" t="s">
        <v>54</v>
      </c>
      <c r="C30" s="38" t="s">
        <v>53</v>
      </c>
      <c r="D30" s="22">
        <v>57848.92</v>
      </c>
    </row>
    <row r="31" spans="1:4" s="35" customFormat="1" x14ac:dyDescent="0.25">
      <c r="A31" s="27"/>
      <c r="B31" s="37" t="s">
        <v>52</v>
      </c>
      <c r="C31" s="36"/>
      <c r="D31" s="5">
        <f>SUM(D32:D34)</f>
        <v>580926.12000000011</v>
      </c>
    </row>
    <row r="32" spans="1:4" x14ac:dyDescent="0.25">
      <c r="A32" s="27"/>
      <c r="B32" s="23" t="s">
        <v>51</v>
      </c>
      <c r="C32" s="38"/>
      <c r="D32" s="22">
        <f>D10+D11</f>
        <v>233043.84000000003</v>
      </c>
    </row>
    <row r="33" spans="1:4" ht="30" x14ac:dyDescent="0.25">
      <c r="A33" s="27"/>
      <c r="B33" s="23" t="s">
        <v>50</v>
      </c>
      <c r="C33" s="38" t="s">
        <v>49</v>
      </c>
      <c r="D33" s="22">
        <v>3281.25</v>
      </c>
    </row>
    <row r="34" spans="1:4" s="35" customFormat="1" x14ac:dyDescent="0.25">
      <c r="A34" s="27"/>
      <c r="B34" s="23" t="s">
        <v>37</v>
      </c>
      <c r="C34" s="38"/>
      <c r="D34" s="22">
        <v>344601.03</v>
      </c>
    </row>
    <row r="35" spans="1:4" x14ac:dyDescent="0.25">
      <c r="A35" s="27"/>
      <c r="B35" s="37" t="s">
        <v>48</v>
      </c>
      <c r="C35" s="36"/>
      <c r="D35" s="5">
        <f>SUM(D36:D39)</f>
        <v>175864.62</v>
      </c>
    </row>
    <row r="36" spans="1:4" s="35" customFormat="1" x14ac:dyDescent="0.25">
      <c r="A36" s="27"/>
      <c r="B36" s="23" t="s">
        <v>47</v>
      </c>
      <c r="C36" s="38" t="s">
        <v>46</v>
      </c>
      <c r="D36" s="22">
        <v>116814.57</v>
      </c>
    </row>
    <row r="37" spans="1:4" x14ac:dyDescent="0.25">
      <c r="A37" s="27"/>
      <c r="B37" s="23" t="s">
        <v>45</v>
      </c>
      <c r="C37" s="38" t="s">
        <v>44</v>
      </c>
      <c r="D37" s="22">
        <v>4734</v>
      </c>
    </row>
    <row r="38" spans="1:4" s="35" customFormat="1" ht="45" x14ac:dyDescent="0.25">
      <c r="A38" s="27"/>
      <c r="B38" s="23" t="s">
        <v>43</v>
      </c>
      <c r="C38" s="38" t="s">
        <v>42</v>
      </c>
      <c r="D38" s="22">
        <v>888.99</v>
      </c>
    </row>
    <row r="39" spans="1:4" x14ac:dyDescent="0.25">
      <c r="A39" s="27"/>
      <c r="B39" s="23" t="s">
        <v>37</v>
      </c>
      <c r="C39" s="38"/>
      <c r="D39" s="22">
        <v>53427.06</v>
      </c>
    </row>
    <row r="40" spans="1:4" x14ac:dyDescent="0.25">
      <c r="A40" s="27"/>
      <c r="B40" s="37" t="s">
        <v>41</v>
      </c>
      <c r="C40" s="36"/>
      <c r="D40" s="5">
        <f>SUM(D41:D41)</f>
        <v>122972.97</v>
      </c>
    </row>
    <row r="41" spans="1:4" x14ac:dyDescent="0.25">
      <c r="A41" s="27"/>
      <c r="B41" s="23" t="s">
        <v>37</v>
      </c>
      <c r="C41" s="23"/>
      <c r="D41" s="22">
        <v>122972.97</v>
      </c>
    </row>
    <row r="42" spans="1:4" x14ac:dyDescent="0.25">
      <c r="A42" s="27"/>
      <c r="B42" s="37" t="s">
        <v>40</v>
      </c>
      <c r="C42" s="36"/>
      <c r="D42" s="5">
        <f>SUM(D43:D44)</f>
        <v>120352.78</v>
      </c>
    </row>
    <row r="43" spans="1:4" s="35" customFormat="1" x14ac:dyDescent="0.25">
      <c r="A43" s="27"/>
      <c r="B43" s="23" t="s">
        <v>39</v>
      </c>
      <c r="C43" s="23"/>
      <c r="D43" s="22">
        <v>26934.43</v>
      </c>
    </row>
    <row r="44" spans="1:4" s="35" customFormat="1" x14ac:dyDescent="0.25">
      <c r="A44" s="27"/>
      <c r="B44" s="23" t="s">
        <v>37</v>
      </c>
      <c r="C44" s="23"/>
      <c r="D44" s="22">
        <v>93418.35</v>
      </c>
    </row>
    <row r="45" spans="1:4" s="35" customFormat="1" x14ac:dyDescent="0.25">
      <c r="A45" s="27"/>
      <c r="B45" s="37" t="s">
        <v>38</v>
      </c>
      <c r="C45" s="36"/>
      <c r="D45" s="5">
        <f>SUM(D46:D49)</f>
        <v>611333.46</v>
      </c>
    </row>
    <row r="46" spans="1:4" x14ac:dyDescent="0.25">
      <c r="A46" s="27"/>
      <c r="B46" s="23" t="s">
        <v>37</v>
      </c>
      <c r="C46" s="23"/>
      <c r="D46" s="22">
        <v>346735.5</v>
      </c>
    </row>
    <row r="47" spans="1:4" x14ac:dyDescent="0.25">
      <c r="A47" s="27"/>
      <c r="B47" s="23" t="s">
        <v>36</v>
      </c>
      <c r="C47" s="23"/>
      <c r="D47" s="22">
        <v>27709.56</v>
      </c>
    </row>
    <row r="48" spans="1:4" x14ac:dyDescent="0.25">
      <c r="A48" s="27"/>
      <c r="B48" s="23" t="s">
        <v>35</v>
      </c>
      <c r="C48" s="23"/>
      <c r="D48" s="22">
        <v>156.91999999999999</v>
      </c>
    </row>
    <row r="49" spans="1:4" ht="30" x14ac:dyDescent="0.25">
      <c r="A49" s="27"/>
      <c r="B49" s="23" t="s">
        <v>34</v>
      </c>
      <c r="C49" s="23" t="s">
        <v>33</v>
      </c>
      <c r="D49" s="22">
        <v>236731.48</v>
      </c>
    </row>
    <row r="50" spans="1:4" x14ac:dyDescent="0.25">
      <c r="A50" s="27"/>
      <c r="B50" s="34" t="s">
        <v>32</v>
      </c>
      <c r="C50" s="23"/>
      <c r="D50" s="5">
        <f>D22+D26+D31+D35+D40+D42+D45</f>
        <v>2449347.9</v>
      </c>
    </row>
    <row r="51" spans="1:4" x14ac:dyDescent="0.25">
      <c r="A51" s="27"/>
      <c r="B51" s="34" t="s">
        <v>31</v>
      </c>
      <c r="C51" s="23" t="s">
        <v>30</v>
      </c>
      <c r="D51" s="5">
        <f>D13</f>
        <v>43500</v>
      </c>
    </row>
    <row r="52" spans="1:4" x14ac:dyDescent="0.25">
      <c r="A52" s="33" t="s">
        <v>29</v>
      </c>
      <c r="B52" s="32"/>
      <c r="C52" s="31"/>
      <c r="D52" s="5">
        <f>D50+D51</f>
        <v>2492847.9</v>
      </c>
    </row>
    <row r="53" spans="1:4" x14ac:dyDescent="0.25">
      <c r="A53" s="7" t="s">
        <v>28</v>
      </c>
      <c r="B53" s="30"/>
      <c r="C53" s="29"/>
      <c r="D53" s="5">
        <f>D14-D52</f>
        <v>-21377.099999999627</v>
      </c>
    </row>
    <row r="54" spans="1:4" x14ac:dyDescent="0.25">
      <c r="A54" s="7" t="s">
        <v>27</v>
      </c>
      <c r="B54" s="30"/>
      <c r="C54" s="29"/>
      <c r="D54" s="5">
        <f>D21-D52</f>
        <v>-96627.549999999814</v>
      </c>
    </row>
    <row r="55" spans="1:4" ht="15.75" x14ac:dyDescent="0.25">
      <c r="A55" s="15" t="s">
        <v>26</v>
      </c>
      <c r="B55" s="15"/>
      <c r="C55" s="15"/>
      <c r="D55" s="28"/>
    </row>
    <row r="56" spans="1:4" x14ac:dyDescent="0.25">
      <c r="A56" s="27" t="s">
        <v>25</v>
      </c>
      <c r="B56" s="23" t="s">
        <v>19</v>
      </c>
      <c r="C56" s="25" t="s">
        <v>18</v>
      </c>
      <c r="D56" s="22">
        <v>775482.37</v>
      </c>
    </row>
    <row r="57" spans="1:4" x14ac:dyDescent="0.25">
      <c r="A57" s="27"/>
      <c r="B57" s="23" t="s">
        <v>17</v>
      </c>
      <c r="C57" s="26"/>
      <c r="D57" s="22">
        <v>209647.67</v>
      </c>
    </row>
    <row r="58" spans="1:4" x14ac:dyDescent="0.25">
      <c r="A58" s="27"/>
      <c r="B58" s="23" t="s">
        <v>16</v>
      </c>
      <c r="C58" s="24"/>
      <c r="D58" s="22">
        <f>D76</f>
        <v>1657988.25</v>
      </c>
    </row>
    <row r="59" spans="1:4" x14ac:dyDescent="0.25">
      <c r="A59" s="27"/>
      <c r="B59" s="23" t="s">
        <v>15</v>
      </c>
      <c r="C59" s="25" t="s">
        <v>14</v>
      </c>
      <c r="D59" s="22">
        <v>361585.98</v>
      </c>
    </row>
    <row r="60" spans="1:4" x14ac:dyDescent="0.25">
      <c r="A60" s="27"/>
      <c r="B60" s="23" t="s">
        <v>13</v>
      </c>
      <c r="C60" s="24"/>
      <c r="D60" s="22">
        <v>378493.21</v>
      </c>
    </row>
    <row r="61" spans="1:4" x14ac:dyDescent="0.25">
      <c r="A61" s="27"/>
      <c r="B61" s="23" t="s">
        <v>12</v>
      </c>
      <c r="C61" s="12" t="s">
        <v>11</v>
      </c>
      <c r="D61" s="22">
        <v>721677</v>
      </c>
    </row>
    <row r="62" spans="1:4" x14ac:dyDescent="0.25">
      <c r="A62" s="27"/>
      <c r="B62" s="23" t="s">
        <v>10</v>
      </c>
      <c r="C62" s="12" t="s">
        <v>9</v>
      </c>
      <c r="D62" s="22">
        <v>323359.24</v>
      </c>
    </row>
    <row r="63" spans="1:4" x14ac:dyDescent="0.25">
      <c r="A63" s="27"/>
      <c r="B63" s="23" t="s">
        <v>90</v>
      </c>
      <c r="C63" s="47" t="s">
        <v>88</v>
      </c>
      <c r="D63" s="22">
        <v>10738.98</v>
      </c>
    </row>
    <row r="64" spans="1:4" x14ac:dyDescent="0.25">
      <c r="A64" s="27"/>
      <c r="B64" s="21" t="s">
        <v>24</v>
      </c>
      <c r="C64" s="20"/>
      <c r="D64" s="5">
        <f>SUM(D56:D63)</f>
        <v>4438972.7</v>
      </c>
    </row>
    <row r="65" spans="1:4" x14ac:dyDescent="0.25">
      <c r="A65" s="27" t="s">
        <v>23</v>
      </c>
      <c r="B65" s="23" t="s">
        <v>19</v>
      </c>
      <c r="C65" s="25" t="s">
        <v>18</v>
      </c>
      <c r="D65" s="22">
        <v>794076.45</v>
      </c>
    </row>
    <row r="66" spans="1:4" x14ac:dyDescent="0.25">
      <c r="A66" s="27"/>
      <c r="B66" s="23" t="s">
        <v>17</v>
      </c>
      <c r="C66" s="26"/>
      <c r="D66" s="22">
        <v>213015.59</v>
      </c>
    </row>
    <row r="67" spans="1:4" x14ac:dyDescent="0.25">
      <c r="A67" s="27"/>
      <c r="B67" s="23" t="s">
        <v>16</v>
      </c>
      <c r="C67" s="24"/>
      <c r="D67" s="22">
        <v>1659810.56</v>
      </c>
    </row>
    <row r="68" spans="1:4" x14ac:dyDescent="0.25">
      <c r="A68" s="27"/>
      <c r="B68" s="23" t="s">
        <v>15</v>
      </c>
      <c r="C68" s="25" t="s">
        <v>14</v>
      </c>
      <c r="D68" s="22">
        <v>370788.22</v>
      </c>
    </row>
    <row r="69" spans="1:4" x14ac:dyDescent="0.25">
      <c r="A69" s="27"/>
      <c r="B69" s="23" t="s">
        <v>13</v>
      </c>
      <c r="C69" s="24"/>
      <c r="D69" s="22">
        <v>384209.01</v>
      </c>
    </row>
    <row r="70" spans="1:4" x14ac:dyDescent="0.25">
      <c r="A70" s="27"/>
      <c r="B70" s="23" t="s">
        <v>12</v>
      </c>
      <c r="C70" s="12" t="s">
        <v>11</v>
      </c>
      <c r="D70" s="22">
        <v>710959.97</v>
      </c>
    </row>
    <row r="71" spans="1:4" x14ac:dyDescent="0.25">
      <c r="A71" s="27"/>
      <c r="B71" s="23" t="s">
        <v>10</v>
      </c>
      <c r="C71" s="12" t="s">
        <v>9</v>
      </c>
      <c r="D71" s="22">
        <v>308332.46999999997</v>
      </c>
    </row>
    <row r="72" spans="1:4" x14ac:dyDescent="0.25">
      <c r="A72" s="27"/>
      <c r="B72" s="23" t="s">
        <v>89</v>
      </c>
      <c r="C72" s="46" t="s">
        <v>88</v>
      </c>
      <c r="D72" s="22">
        <v>1223.6300000000001</v>
      </c>
    </row>
    <row r="73" spans="1:4" x14ac:dyDescent="0.25">
      <c r="A73" s="27"/>
      <c r="B73" s="21" t="s">
        <v>22</v>
      </c>
      <c r="C73" s="20"/>
      <c r="D73" s="5">
        <f>SUM(D65:D72)</f>
        <v>4442415.8999999994</v>
      </c>
    </row>
    <row r="74" spans="1:4" x14ac:dyDescent="0.25">
      <c r="A74" s="18" t="s">
        <v>21</v>
      </c>
      <c r="B74" s="23" t="s">
        <v>19</v>
      </c>
      <c r="C74" s="25" t="s">
        <v>18</v>
      </c>
      <c r="D74" s="22">
        <v>757308.01</v>
      </c>
    </row>
    <row r="75" spans="1:4" x14ac:dyDescent="0.25">
      <c r="A75" s="18"/>
      <c r="B75" s="23" t="s">
        <v>17</v>
      </c>
      <c r="C75" s="26"/>
      <c r="D75" s="22">
        <v>183200.88</v>
      </c>
    </row>
    <row r="76" spans="1:4" x14ac:dyDescent="0.25">
      <c r="A76" s="18"/>
      <c r="B76" s="23" t="s">
        <v>16</v>
      </c>
      <c r="C76" s="24"/>
      <c r="D76" s="22">
        <v>1657988.25</v>
      </c>
    </row>
    <row r="77" spans="1:4" x14ac:dyDescent="0.25">
      <c r="A77" s="18"/>
      <c r="B77" s="23" t="s">
        <v>15</v>
      </c>
      <c r="C77" s="25" t="s">
        <v>14</v>
      </c>
      <c r="D77" s="22">
        <v>413153.54</v>
      </c>
    </row>
    <row r="78" spans="1:4" x14ac:dyDescent="0.25">
      <c r="A78" s="18"/>
      <c r="B78" s="23" t="s">
        <v>13</v>
      </c>
      <c r="C78" s="24"/>
      <c r="D78" s="22">
        <v>420878.06</v>
      </c>
    </row>
    <row r="79" spans="1:4" x14ac:dyDescent="0.25">
      <c r="A79" s="18"/>
      <c r="B79" s="23" t="s">
        <v>12</v>
      </c>
      <c r="C79" s="12" t="s">
        <v>11</v>
      </c>
      <c r="D79" s="22">
        <v>837362.32</v>
      </c>
    </row>
    <row r="80" spans="1:4" x14ac:dyDescent="0.25">
      <c r="A80" s="18"/>
      <c r="B80" s="23" t="s">
        <v>10</v>
      </c>
      <c r="C80" s="12" t="s">
        <v>9</v>
      </c>
      <c r="D80" s="22">
        <v>256870.52</v>
      </c>
    </row>
    <row r="81" spans="1:4" x14ac:dyDescent="0.25">
      <c r="A81" s="18"/>
      <c r="B81" s="21" t="s">
        <v>8</v>
      </c>
      <c r="C81" s="20"/>
      <c r="D81" s="5">
        <f>SUM(D74:D80)</f>
        <v>4526761.58</v>
      </c>
    </row>
    <row r="82" spans="1:4" x14ac:dyDescent="0.25">
      <c r="A82" s="18" t="s">
        <v>20</v>
      </c>
      <c r="B82" s="23" t="s">
        <v>19</v>
      </c>
      <c r="C82" s="25" t="s">
        <v>18</v>
      </c>
      <c r="D82" s="22">
        <f>D74</f>
        <v>757308.01</v>
      </c>
    </row>
    <row r="83" spans="1:4" x14ac:dyDescent="0.25">
      <c r="A83" s="18"/>
      <c r="B83" s="23" t="s">
        <v>17</v>
      </c>
      <c r="C83" s="26"/>
      <c r="D83" s="22">
        <f>D75</f>
        <v>183200.88</v>
      </c>
    </row>
    <row r="84" spans="1:4" x14ac:dyDescent="0.25">
      <c r="A84" s="18"/>
      <c r="B84" s="23" t="s">
        <v>16</v>
      </c>
      <c r="C84" s="24"/>
      <c r="D84" s="22">
        <f>D76</f>
        <v>1657988.25</v>
      </c>
    </row>
    <row r="85" spans="1:4" x14ac:dyDescent="0.25">
      <c r="A85" s="18"/>
      <c r="B85" s="23" t="s">
        <v>15</v>
      </c>
      <c r="C85" s="25" t="s">
        <v>14</v>
      </c>
      <c r="D85" s="22">
        <f>D77</f>
        <v>413153.54</v>
      </c>
    </row>
    <row r="86" spans="1:4" x14ac:dyDescent="0.25">
      <c r="A86" s="18"/>
      <c r="B86" s="23" t="s">
        <v>13</v>
      </c>
      <c r="C86" s="24"/>
      <c r="D86" s="22">
        <f>D78</f>
        <v>420878.06</v>
      </c>
    </row>
    <row r="87" spans="1:4" x14ac:dyDescent="0.25">
      <c r="A87" s="18"/>
      <c r="B87" s="23" t="s">
        <v>12</v>
      </c>
      <c r="C87" s="12" t="s">
        <v>11</v>
      </c>
      <c r="D87" s="22">
        <f>D79</f>
        <v>837362.32</v>
      </c>
    </row>
    <row r="88" spans="1:4" x14ac:dyDescent="0.25">
      <c r="A88" s="18"/>
      <c r="B88" s="23" t="s">
        <v>10</v>
      </c>
      <c r="C88" s="12" t="s">
        <v>9</v>
      </c>
      <c r="D88" s="22">
        <f>D80</f>
        <v>256870.52</v>
      </c>
    </row>
    <row r="89" spans="1:4" x14ac:dyDescent="0.25">
      <c r="A89" s="18"/>
      <c r="B89" s="21" t="s">
        <v>8</v>
      </c>
      <c r="C89" s="20"/>
      <c r="D89" s="5">
        <f>D81</f>
        <v>4526761.58</v>
      </c>
    </row>
    <row r="90" spans="1:4" x14ac:dyDescent="0.25">
      <c r="A90" s="7" t="s">
        <v>7</v>
      </c>
      <c r="B90" s="7"/>
      <c r="C90" s="19"/>
      <c r="D90" s="5">
        <f>D64-D81</f>
        <v>-87788.879999999888</v>
      </c>
    </row>
    <row r="91" spans="1:4" x14ac:dyDescent="0.25">
      <c r="A91" s="7" t="s">
        <v>6</v>
      </c>
      <c r="B91" s="7"/>
      <c r="C91" s="19"/>
      <c r="D91" s="5">
        <f>D73-D81</f>
        <v>-84345.680000000633</v>
      </c>
    </row>
    <row r="92" spans="1:4" ht="15.75" x14ac:dyDescent="0.25">
      <c r="A92" s="14" t="s">
        <v>85</v>
      </c>
      <c r="B92" s="14"/>
      <c r="C92" s="14"/>
      <c r="D92" s="14"/>
    </row>
    <row r="93" spans="1:4" ht="18.75" x14ac:dyDescent="0.3">
      <c r="A93" s="18" t="s">
        <v>5</v>
      </c>
      <c r="B93" s="13" t="s">
        <v>4</v>
      </c>
      <c r="C93" s="16"/>
      <c r="D93" s="5">
        <v>0</v>
      </c>
    </row>
    <row r="94" spans="1:4" ht="18.75" x14ac:dyDescent="0.3">
      <c r="A94" s="18"/>
      <c r="B94" s="13" t="s">
        <v>3</v>
      </c>
      <c r="C94" s="16"/>
      <c r="D94" s="5">
        <v>0</v>
      </c>
    </row>
    <row r="95" spans="1:4" ht="30.75" x14ac:dyDescent="0.3">
      <c r="A95" s="18"/>
      <c r="B95" s="17" t="s">
        <v>2</v>
      </c>
      <c r="C95" s="16"/>
      <c r="D95" s="5">
        <v>0</v>
      </c>
    </row>
    <row r="96" spans="1:4" ht="18.75" x14ac:dyDescent="0.3">
      <c r="A96" s="11"/>
      <c r="B96" s="10"/>
      <c r="C96" s="9"/>
      <c r="D96" s="8"/>
    </row>
    <row r="97" spans="1:4" x14ac:dyDescent="0.25">
      <c r="A97" s="7" t="s">
        <v>1</v>
      </c>
      <c r="B97" s="7"/>
      <c r="C97" s="6"/>
      <c r="D97" s="5">
        <v>746738.66</v>
      </c>
    </row>
    <row r="98" spans="1:4" x14ac:dyDescent="0.25">
      <c r="A98" s="4" t="s">
        <v>0</v>
      </c>
      <c r="C98" s="3"/>
      <c r="D98" s="2"/>
    </row>
  </sheetData>
  <mergeCells count="44">
    <mergeCell ref="A90:B90"/>
    <mergeCell ref="A91:B91"/>
    <mergeCell ref="A92:D92"/>
    <mergeCell ref="A93:A95"/>
    <mergeCell ref="A97:B97"/>
    <mergeCell ref="C65:C67"/>
    <mergeCell ref="C68:C69"/>
    <mergeCell ref="B73:C73"/>
    <mergeCell ref="A74:A81"/>
    <mergeCell ref="C74:C76"/>
    <mergeCell ref="C77:C78"/>
    <mergeCell ref="B81:C81"/>
    <mergeCell ref="B35:C35"/>
    <mergeCell ref="B40:C40"/>
    <mergeCell ref="B42:C42"/>
    <mergeCell ref="B45:C45"/>
    <mergeCell ref="A82:A89"/>
    <mergeCell ref="C82:C84"/>
    <mergeCell ref="C85:C86"/>
    <mergeCell ref="B89:C89"/>
    <mergeCell ref="B64:C64"/>
    <mergeCell ref="A65:A73"/>
    <mergeCell ref="A53:B53"/>
    <mergeCell ref="A54:B54"/>
    <mergeCell ref="A55:C55"/>
    <mergeCell ref="A56:A64"/>
    <mergeCell ref="C56:C58"/>
    <mergeCell ref="C59:C60"/>
    <mergeCell ref="A21:B21"/>
    <mergeCell ref="A6:C6"/>
    <mergeCell ref="A7:B7"/>
    <mergeCell ref="A8:A13"/>
    <mergeCell ref="A14:B14"/>
    <mergeCell ref="A52:B52"/>
    <mergeCell ref="A22:A51"/>
    <mergeCell ref="B22:C22"/>
    <mergeCell ref="B26:C26"/>
    <mergeCell ref="B31:C31"/>
    <mergeCell ref="A1:C1"/>
    <mergeCell ref="A2:C2"/>
    <mergeCell ref="A3:C3"/>
    <mergeCell ref="A4:C4"/>
    <mergeCell ref="A5:C5"/>
    <mergeCell ref="A15:A20"/>
  </mergeCells>
  <conditionalFormatting sqref="B93">
    <cfRule type="duplicateValues" dxfId="1" priority="1"/>
  </conditionalFormatting>
  <conditionalFormatting sqref="B95:B96">
    <cfRule type="duplicateValues" dxfId="0" priority="2"/>
  </conditionalFormatting>
  <pageMargins left="0.70866141732283472" right="0" top="0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2021-03-31T12:56:45Z</dcterms:created>
  <dcterms:modified xsi:type="dcterms:W3CDTF">2021-03-31T12:57:17Z</dcterms:modified>
</cp:coreProperties>
</file>