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015" windowWidth="22755" windowHeight="6345"/>
  </bookViews>
  <sheets>
    <sheet name="45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33" i="1" s="1"/>
  <c r="C22" i="1"/>
  <c r="C19" i="1"/>
  <c r="C18" i="1"/>
  <c r="C17" i="1"/>
  <c r="C24" i="1" s="1"/>
  <c r="C15" i="1"/>
  <c r="C8" i="1"/>
  <c r="C11" i="1" s="1"/>
  <c r="C43" i="1" s="1"/>
  <c r="C45" i="1" s="1"/>
</calcChain>
</file>

<file path=xl/sharedStrings.xml><?xml version="1.0" encoding="utf-8"?>
<sst xmlns="http://schemas.openxmlformats.org/spreadsheetml/2006/main" count="97" uniqueCount="86">
  <si>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</si>
  <si>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</si>
  <si>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Ухтомская, 45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</si>
  <si>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</si>
  <si>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</si>
  <si>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</si>
  <si>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</si>
  <si>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</si>
  <si>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</si>
  <si>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</si>
  <si>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</si>
  <si>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"Урал-МСО"д-р №03/09/16 от 01.09.2016г.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</si>
  <si>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</si>
  <si>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</si>
  <si>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</si>
  <si>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</si>
  <si>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</si>
  <si>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</si>
  <si>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</si>
  <si>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</si>
  <si>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</si>
  <si>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</si>
  <si>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</si>
  <si>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</si>
  <si>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</si>
  <si>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</si>
  <si>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</si>
  <si>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</si>
  <si>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</si>
  <si>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</si>
  <si>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</si>
  <si>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</si>
  <si>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</si>
  <si>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</si>
  <si>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</si>
  <si>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</si>
  <si>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</si>
  <si>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</si>
  <si>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</si>
  <si>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</si>
  <si>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</si>
  <si>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</si>
  <si>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</si>
  <si>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</si>
  <si>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№3 от 15.01.2016г.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</si>
  <si>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</si>
  <si>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</si>
  <si>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</si>
  <si>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</si>
  <si>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</si>
  <si>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</si>
  <si>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</si>
  <si>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</si>
  <si>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Метрлогическая поверка водосчетчика</t>
  </si>
  <si>
    <t>ООО "Энтальпия-П", д-р 254-10/П от 05.10.2016г.</t>
  </si>
  <si>
    <t>2.4.2.</t>
  </si>
  <si>
    <t>Поверка тепловычислителя ТЭКОН-17</t>
  </si>
  <si>
    <t>ООО "Крейт", д-р №1850 от 20.06.2016г.</t>
  </si>
  <si>
    <t xml:space="preserve">Поверка приборов </t>
  </si>
  <si>
    <t>ООО "Карат-Сервис" д-р 236</t>
  </si>
  <si>
    <t>Работы по прокладке кабеля</t>
  </si>
  <si>
    <t>ООО "ОТИС Лифт", д-р B7ТU-0004 от 01.08.2016</t>
  </si>
  <si>
    <t>Страхование лифтов</t>
  </si>
  <si>
    <t>2.4.3.</t>
  </si>
  <si>
    <t>Техническое обслуживание лифтов</t>
  </si>
  <si>
    <t>ООО "ОТИС Лифт", д-р B7OPU-005644 от 15.06.11</t>
  </si>
  <si>
    <t>2.4.4.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</si>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</sst>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G53"/>
  <sheetViews>
    <sheetView tabSelected="1" workbookViewId="0">
      <pane ySplit="4" topLeftCell="A5" activePane="bottomLeft" state="frozen"/>
      <selection pane="bottomLeft" activeCell="F12" sqref="F12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710937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hidden="1" x14ac:dyDescent="0.25">
      <c r="A6" s="5" t="s">
        <v>9</v>
      </c>
      <c r="B6" s="13" t="s">
        <v>10</v>
      </c>
      <c r="C6" s="6"/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57994.73-C21-121.95</f>
        <v>46072.780000000006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46072.780000000006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5901.5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72702.19</v>
      </c>
      <c r="D14" s="20"/>
    </row>
    <row r="15" spans="1:4" s="12" customFormat="1" x14ac:dyDescent="0.25">
      <c r="A15" s="8" t="s">
        <v>22</v>
      </c>
      <c r="B15" s="15"/>
      <c r="C15" s="16">
        <f>SUM(C13:C14)</f>
        <v>78603.69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0.12+11.09+3.55+348.27+121.95</f>
        <v>484.97999999999996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f>-3.56+1345.94</f>
        <v>1342.38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f>419.17+242694.72</f>
        <v>243113.89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v>11800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f>2.89+90.84</f>
        <v>93.73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256834.98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25.5" hidden="1" x14ac:dyDescent="0.25">
      <c r="A26" s="5" t="s">
        <v>52</v>
      </c>
      <c r="B26" s="23" t="s">
        <v>53</v>
      </c>
      <c r="C26" s="6"/>
      <c r="D26" s="14" t="s">
        <v>54</v>
      </c>
    </row>
    <row r="27" spans="1:4" s="12" customFormat="1" ht="25.5" hidden="1" x14ac:dyDescent="0.25">
      <c r="A27" s="5" t="s">
        <v>55</v>
      </c>
      <c r="B27" s="23" t="s">
        <v>56</v>
      </c>
      <c r="C27" s="6"/>
      <c r="D27" s="14" t="s">
        <v>57</v>
      </c>
    </row>
    <row r="28" spans="1:4" s="12" customFormat="1" hidden="1" x14ac:dyDescent="0.25">
      <c r="A28" s="5" t="s">
        <v>52</v>
      </c>
      <c r="B28" s="23" t="s">
        <v>58</v>
      </c>
      <c r="C28" s="6"/>
      <c r="D28" s="14" t="s">
        <v>59</v>
      </c>
    </row>
    <row r="29" spans="1:4" s="12" customFormat="1" ht="25.5" x14ac:dyDescent="0.25">
      <c r="A29" s="24" t="s">
        <v>52</v>
      </c>
      <c r="B29" s="13" t="s">
        <v>60</v>
      </c>
      <c r="C29" s="6">
        <v>1651.92</v>
      </c>
      <c r="D29" s="14" t="s">
        <v>61</v>
      </c>
    </row>
    <row r="30" spans="1:4" s="12" customFormat="1" x14ac:dyDescent="0.25">
      <c r="A30" s="24" t="s">
        <v>55</v>
      </c>
      <c r="B30" s="13" t="s">
        <v>62</v>
      </c>
      <c r="C30" s="6">
        <v>1499.08</v>
      </c>
      <c r="D30" s="7"/>
    </row>
    <row r="31" spans="1:4" s="12" customFormat="1" ht="25.5" x14ac:dyDescent="0.25">
      <c r="A31" s="25" t="s">
        <v>63</v>
      </c>
      <c r="B31" s="13" t="s">
        <v>64</v>
      </c>
      <c r="C31" s="6">
        <v>100783.99</v>
      </c>
      <c r="D31" s="14" t="s">
        <v>65</v>
      </c>
    </row>
    <row r="32" spans="1:4" s="12" customFormat="1" ht="25.5" x14ac:dyDescent="0.25">
      <c r="A32" s="24" t="s">
        <v>66</v>
      </c>
      <c r="B32" s="13" t="s">
        <v>67</v>
      </c>
      <c r="C32" s="6">
        <f>26.06+815.79</f>
        <v>841.84999999999991</v>
      </c>
      <c r="D32" s="14" t="s">
        <v>68</v>
      </c>
    </row>
    <row r="33" spans="1:7" s="12" customFormat="1" x14ac:dyDescent="0.25">
      <c r="A33" s="8" t="s">
        <v>22</v>
      </c>
      <c r="B33" s="15"/>
      <c r="C33" s="16">
        <f>SUM(C26:C32)</f>
        <v>104776.84000000001</v>
      </c>
      <c r="D33" s="17"/>
    </row>
    <row r="34" spans="1:7" s="12" customFormat="1" ht="30" customHeight="1" x14ac:dyDescent="0.25">
      <c r="A34" s="8" t="s">
        <v>69</v>
      </c>
      <c r="B34" s="9" t="s">
        <v>70</v>
      </c>
      <c r="C34" s="10"/>
      <c r="D34" s="11"/>
    </row>
    <row r="35" spans="1:7" hidden="1" x14ac:dyDescent="0.25">
      <c r="A35" s="5" t="s">
        <v>71</v>
      </c>
      <c r="B35" s="26" t="s">
        <v>72</v>
      </c>
      <c r="C35" s="27"/>
      <c r="D35" s="28" t="s">
        <v>73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74</v>
      </c>
      <c r="B37" s="21" t="s">
        <v>75</v>
      </c>
      <c r="C37" s="21"/>
      <c r="D37" s="21"/>
    </row>
    <row r="38" spans="1:7" s="12" customFormat="1" ht="18" customHeight="1" x14ac:dyDescent="0.25">
      <c r="A38" s="5" t="s">
        <v>76</v>
      </c>
      <c r="B38" s="30" t="s">
        <v>77</v>
      </c>
      <c r="C38" s="31">
        <f>19802.13+620705.93</f>
        <v>640508.06000000006</v>
      </c>
      <c r="D38" s="31"/>
    </row>
    <row r="39" spans="1:7" s="12" customFormat="1" ht="18" customHeight="1" x14ac:dyDescent="0.25">
      <c r="A39" s="5" t="s">
        <v>78</v>
      </c>
      <c r="B39" s="30" t="s">
        <v>79</v>
      </c>
      <c r="C39" s="31">
        <f>998.73+31315.91</f>
        <v>32314.639999999999</v>
      </c>
      <c r="D39" s="31"/>
    </row>
    <row r="40" spans="1:7" s="12" customFormat="1" ht="18" customHeight="1" x14ac:dyDescent="0.25">
      <c r="A40" s="18" t="s">
        <v>80</v>
      </c>
      <c r="B40" s="30" t="s">
        <v>81</v>
      </c>
      <c r="C40" s="31">
        <f>0.93+196.5+122.04+1.21+28.8+6175.12+3847.35+37.9+938.22</f>
        <v>11348.07</v>
      </c>
      <c r="D40" s="31"/>
    </row>
    <row r="41" spans="1:7" s="12" customFormat="1" ht="44.25" customHeight="1" x14ac:dyDescent="0.25">
      <c r="A41" s="18" t="s">
        <v>82</v>
      </c>
      <c r="B41" s="30" t="s">
        <v>83</v>
      </c>
      <c r="C41" s="32">
        <f>1.31+2.76+0.02+0.06+403.02+31.08+193.51+99+1193.46+0.74+17.53+18.52+496.62+210.78+182.84+64.77+4.34+409.13+1.89+119.68+48.45+29.11+3657.13+4.92+12.64+24.28+41.54+87.49+0.64+2.13+12635.49+972.99+6023.94+3097.1+36880.55+23.52+561.55+591.78+15573.62+6748.3+5759.43+2040.16+137.46+12834.51+58.89+3760.25+927.05+114501.86+154.36+47721.17+770.91</f>
        <v>279134.27999999997</v>
      </c>
      <c r="D41" s="31"/>
    </row>
    <row r="42" spans="1:7" x14ac:dyDescent="0.25">
      <c r="A42" s="8" t="s">
        <v>22</v>
      </c>
      <c r="B42" s="33"/>
      <c r="C42" s="34">
        <f>SUM(C38:C41)</f>
        <v>963305.05</v>
      </c>
      <c r="D42" s="35"/>
      <c r="G42" s="36"/>
    </row>
    <row r="43" spans="1:7" s="12" customFormat="1" x14ac:dyDescent="0.25">
      <c r="A43" s="8" t="s">
        <v>84</v>
      </c>
      <c r="B43" s="33"/>
      <c r="C43" s="29">
        <f>C11+C24+C36+C33+C42+C15</f>
        <v>1449593.34</v>
      </c>
      <c r="D43" s="29"/>
      <c r="G43" s="37"/>
    </row>
    <row r="44" spans="1:7" s="12" customFormat="1" x14ac:dyDescent="0.25">
      <c r="A44" s="38"/>
      <c r="D44" s="3"/>
      <c r="G44" s="37"/>
    </row>
    <row r="45" spans="1:7" x14ac:dyDescent="0.25">
      <c r="B45" s="40" t="s">
        <v>85</v>
      </c>
      <c r="C45" s="41">
        <f>0.93+28832.77+1420759.64-C43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9"/>
      <c r="D52" s="2"/>
      <c r="E52" s="2"/>
      <c r="F52" s="2"/>
      <c r="G52" s="2"/>
    </row>
    <row r="53" spans="1:7" s="4" customFormat="1" x14ac:dyDescent="0.25">
      <c r="A53" s="39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2017-04-14T10:17:28Z</dcterms:created>
  <dcterms:modified xsi:type="dcterms:W3CDTF">2017-04-14T10:17:28Z</dcterms:modified>
</cp:coreProperties>
</file>