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<sst xmlns="http://schemas.openxmlformats.org/spreadsheetml/2006/main" count="154" uniqueCount="109">
  <si>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</si>
  <si>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</si>
  <si>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</si>
  <si>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Викулова д.№61/2</t>
  </si>
  <si>
    <t>Полезная площадь МКД - 8279,97 м2, в т.ч. площадь жилых помещений - 7447,67 м2, площадь нежилых помещений - 832,3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</si>
  <si>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</si>
  <si>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</si>
  <si>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</si>
  <si>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</si>
  <si>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</si>
  <si>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</si>
  <si>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</si>
  <si>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</si>
  <si>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</si>
  <si>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</si>
  <si>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</si>
  <si>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</si>
  <si>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</si>
  <si>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</si>
  <si>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</si>
  <si>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</si>
  <si>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</si>
  <si>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кровли балконного козырька</t>
  </si>
  <si>
    <t>ИП Бектешев В.Н. договор №033 от 05.07.2021 (доп.согл. от 04.10.2022)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</si>
  <si>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</si>
  <si>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</si>
  <si>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</si>
  <si>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</si>
  <si>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</si>
  <si>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</si>
  <si>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</si>
  <si>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</si>
  <si>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</si>
  <si>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</si>
  <si>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</si>
  <si>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</si>
  <si>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</si>
  <si>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</si>
  <si>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</si>
  <si>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</si>
  <si>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</si>
  <si>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</si>
  <si>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</si>
  <si>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</si>
  <si>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</si>
  <si>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</si>
  <si>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</si>
  <si>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</si>
  <si>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</si>
  <si>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Услуги погрузки увеличенной сложности</t>
  </si>
  <si>
    <t>ИП Лепаловский В.А. ИНН667924548702</t>
  </si>
  <si>
    <t xml:space="preserve">Ремонтные работы </t>
  </si>
  <si>
    <t>ООО "ОТИС лифт", договор B7TU-3614/3614 от 28.03.2022 (замена электродвигателя главного привода)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</si>
  <si>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</si>
  <si>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</si>
  <si>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</si>
  <si>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</si>
  <si>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</si>
  <si>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</si>
  <si>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</si>
  <si>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</si>
  <si>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</si>
  <si>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</si>
  <si>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</si>
  <si>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</si>
  <si>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</si>
  <si>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</si>
  <si>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</si>
  <si>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</si>
  <si>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</si>
  <si>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</si>
  <si>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</si>
  <si>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</si>
  <si>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</si>
  <si>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</si>
  <si>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</si>
  <si>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</si>
  <si>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</si>
  <si>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</si>
  <si>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</si>
  <si>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</si>
  <si>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</si>
  <si>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</si>
  <si>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</si>
  <si>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</si>
  <si>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</si>
  <si>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</si>
  <si>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</si>
  <si>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</si>
  <si>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</si>
  <si>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</si>
  <si>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</si>
  <si>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(40705810816540001728)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</si>
  <si>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</si>
  <si>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</si>
  <si>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</si>
  <si>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</si>
  <si>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</si>
  <si>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</si>
  <si>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</si>
  <si>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ООО "Отис лифт" договор № B7TU-3485/3485 от 09.02.2022 (замена редуктора лифтовой лебедки), ООО "Аварийная служба "Домовой" договор № 61 от 16.02.2022 (замена стояков холодной воды)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</si>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</sst>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20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i/>
      <sz val="1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8" fillId="0" borderId="0" applyFont="0" applyFill="0" applyBorder="0" applyAlignment="0" applyProtection="0"/>
  </cellStyleXfs>
  <cellXfs count="52">
    <xf numFmtId="0" fontId="0" fillId="0" borderId="0" xfId="0"/>
    <xf numFmtId="0" fontId="18" fillId="0" borderId="0" xfId="0"/>
    <xf numFmtId="0" fontId="19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8" fillId="0" borderId="4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1" fillId="0" borderId="0" xfId="0" applyFont="1"/>
    <xf numFmtId="0" fontId="3" fillId="0" borderId="2" xfId="0" applyFont="1" applyFill="1" applyBorder="1" applyAlignment="1">
      <alignment vertical="center" wrapText="1"/>
    </xf>
    <xf numFmtId="3" fontId="11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8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c68275-9a1b-4285-8773-0dc06d3c0eec}">
  <sheetPr>
    <pageSetUpPr fitToPage="1"/>
  </sheetPr>
  <dimension ref="A1:D108"/>
  <sheetViews>
    <sheetView workbookViewId="0" topLeftCell="A1">
      <pane ySplit="7" topLeftCell="A46" activePane="bottomLeft" state="frozen"/>
      <selection pane="topLeft" activeCell="D51" sqref="D51"/>
      <selection pane="bottomLeft" activeCell="C54" sqref="C54:C56"/>
    </sheetView>
  </sheetViews>
  <sheetFormatPr defaultColWidth="9.144285714285713" defaultRowHeight="15" customHeight="1"/>
  <cols>
    <col min="1" max="1" width="26.428571428571427" style="50" customWidth="1"/>
    <col min="2" max="2" width="70.42857142857143" style="50" customWidth="1"/>
    <col min="3" max="3" width="51.714285714285715" style="51" customWidth="1"/>
    <col min="4" max="4" width="12.142857142857142" style="50" customWidth="1"/>
    <col min="5" max="16384" width="9.142857142857142" style="50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2552030</v>
      </c>
    </row>
    <row r="9" spans="1:4" ht="15">
      <c r="A9" s="12"/>
      <c r="B9" s="13" t="s">
        <v>10</v>
      </c>
      <c r="C9" s="13"/>
      <c r="D9" s="14">
        <v>285195</v>
      </c>
    </row>
    <row r="10" spans="1:4" s="15" customFormat="1" ht="15">
      <c r="A10" s="12"/>
      <c r="B10" s="16" t="s">
        <v>11</v>
      </c>
      <c r="C10" s="16"/>
      <c r="D10" s="17">
        <f>SUM(D8:D9)</f>
        <v>2837225</v>
      </c>
    </row>
    <row r="11" spans="1:4" s="15" customFormat="1" ht="15">
      <c r="A11" s="12"/>
      <c r="B11" s="16" t="s">
        <v>12</v>
      </c>
      <c r="C11" s="16"/>
      <c r="D11" s="14">
        <v>35687</v>
      </c>
    </row>
    <row r="12" spans="1:4" ht="15">
      <c r="A12" s="18" t="s">
        <v>13</v>
      </c>
      <c r="B12" s="9"/>
      <c r="C12" s="9"/>
      <c r="D12" s="17">
        <f>D10+D11</f>
        <v>2872912</v>
      </c>
    </row>
    <row r="13" spans="1:4" s="15" customFormat="1" ht="15">
      <c r="A13" s="12" t="s">
        <v>14</v>
      </c>
      <c r="B13" s="13" t="s">
        <v>15</v>
      </c>
      <c r="C13" s="13"/>
      <c r="D13" s="14">
        <v>2519137</v>
      </c>
    </row>
    <row r="14" spans="1:4" s="15" customFormat="1" ht="15">
      <c r="A14" s="12"/>
      <c r="B14" s="13" t="s">
        <v>16</v>
      </c>
      <c r="C14" s="13"/>
      <c r="D14" s="14">
        <v>172085</v>
      </c>
    </row>
    <row r="15" spans="1:4" ht="15">
      <c r="A15" s="12"/>
      <c r="B15" s="16" t="s">
        <v>11</v>
      </c>
      <c r="C15" s="16"/>
      <c r="D15" s="17">
        <f>SUM(D13:D14)</f>
        <v>2691222</v>
      </c>
    </row>
    <row r="16" spans="1:4" s="15" customFormat="1" ht="15">
      <c r="A16" s="12"/>
      <c r="B16" s="16" t="s">
        <v>12</v>
      </c>
      <c r="C16" s="16"/>
      <c r="D16" s="14">
        <v>35095</v>
      </c>
    </row>
    <row r="17" spans="1:4" ht="15">
      <c r="A17" s="18" t="s">
        <v>17</v>
      </c>
      <c r="B17" s="9"/>
      <c r="C17" s="9"/>
      <c r="D17" s="17">
        <f>D15+D16</f>
        <v>2726317</v>
      </c>
    </row>
    <row r="18" spans="1:4" ht="15">
      <c r="A18" s="12" t="s">
        <v>18</v>
      </c>
      <c r="B18" s="19" t="s">
        <v>19</v>
      </c>
      <c r="C18" s="20"/>
      <c r="D18" s="17"/>
    </row>
    <row r="19" spans="1:4" ht="30">
      <c r="A19" s="12"/>
      <c r="B19" s="21" t="s">
        <v>20</v>
      </c>
      <c r="C19" s="22" t="s">
        <v>21</v>
      </c>
      <c r="D19" s="14">
        <v>50472</v>
      </c>
    </row>
    <row r="20" spans="1:4" ht="30">
      <c r="A20" s="12"/>
      <c r="B20" s="21" t="s">
        <v>22</v>
      </c>
      <c r="C20" s="22" t="s">
        <v>23</v>
      </c>
      <c r="D20" s="14">
        <v>18004</v>
      </c>
    </row>
    <row r="21" spans="1:4" ht="15">
      <c r="A21" s="12"/>
      <c r="B21" s="21" t="s">
        <v>24</v>
      </c>
      <c r="C21" s="22"/>
      <c r="D21" s="14">
        <v>290753</v>
      </c>
    </row>
    <row r="22" spans="1:4" ht="15">
      <c r="A22" s="12"/>
      <c r="B22" s="21" t="s">
        <v>25</v>
      </c>
      <c r="C22" s="22"/>
      <c r="D22" s="14">
        <v>16966</v>
      </c>
    </row>
    <row r="23" spans="1:4" s="15" customFormat="1" ht="15" customHeight="1">
      <c r="A23" s="12"/>
      <c r="B23" s="19" t="s">
        <v>26</v>
      </c>
      <c r="C23" s="20"/>
      <c r="D23" s="17"/>
    </row>
    <row r="24" spans="1:4" ht="25.5">
      <c r="A24" s="12"/>
      <c r="B24" s="13" t="s">
        <v>27</v>
      </c>
      <c r="C24" s="23" t="s">
        <v>28</v>
      </c>
      <c r="D24" s="14">
        <v>1265</v>
      </c>
    </row>
    <row r="25" spans="1:4" ht="25.5">
      <c r="A25" s="12"/>
      <c r="B25" s="13" t="s">
        <v>29</v>
      </c>
      <c r="C25" s="23" t="s">
        <v>30</v>
      </c>
      <c r="D25" s="14">
        <v>417</v>
      </c>
    </row>
    <row r="26" spans="1:4" ht="25.5">
      <c r="A26" s="12"/>
      <c r="B26" s="13" t="s">
        <v>31</v>
      </c>
      <c r="C26" s="24" t="s">
        <v>32</v>
      </c>
      <c r="D26" s="14">
        <v>52465</v>
      </c>
    </row>
    <row r="27" spans="1:4" ht="24">
      <c r="A27" s="12"/>
      <c r="B27" s="13" t="s">
        <v>33</v>
      </c>
      <c r="C27" s="25" t="s">
        <v>34</v>
      </c>
      <c r="D27" s="14">
        <v>127917</v>
      </c>
    </row>
    <row r="28" spans="1:4" ht="24">
      <c r="A28" s="12"/>
      <c r="B28" s="13" t="s">
        <v>35</v>
      </c>
      <c r="C28" s="25" t="s">
        <v>36</v>
      </c>
      <c r="D28" s="14">
        <v>315506</v>
      </c>
    </row>
    <row r="29" spans="1:4" ht="15">
      <c r="A29" s="12"/>
      <c r="B29" s="13" t="s">
        <v>37</v>
      </c>
      <c r="C29" s="25" t="s">
        <v>38</v>
      </c>
      <c r="D29" s="14">
        <v>3410</v>
      </c>
    </row>
    <row r="30" spans="1:4" ht="15">
      <c r="A30" s="12"/>
      <c r="B30" s="13" t="s">
        <v>39</v>
      </c>
      <c r="C30" s="25" t="s">
        <v>40</v>
      </c>
      <c r="D30" s="14">
        <v>3432</v>
      </c>
    </row>
    <row r="31" spans="1:4" s="15" customFormat="1" ht="15">
      <c r="A31" s="12"/>
      <c r="B31" s="19" t="s">
        <v>41</v>
      </c>
      <c r="C31" s="20"/>
      <c r="D31" s="17"/>
    </row>
    <row r="32" spans="1:4" ht="15">
      <c r="A32" s="12"/>
      <c r="B32" s="21" t="s">
        <v>42</v>
      </c>
      <c r="C32" s="23" t="s">
        <v>43</v>
      </c>
      <c r="D32" s="14">
        <v>4063</v>
      </c>
    </row>
    <row r="33" spans="1:4" s="15" customFormat="1" ht="15">
      <c r="A33" s="12"/>
      <c r="B33" s="21" t="s">
        <v>24</v>
      </c>
      <c r="C33" s="22"/>
      <c r="D33" s="14">
        <v>208494</v>
      </c>
    </row>
    <row r="34" spans="1:4" s="15" customFormat="1" ht="15">
      <c r="A34" s="12"/>
      <c r="B34" s="21" t="s">
        <v>25</v>
      </c>
      <c r="C34" s="22"/>
      <c r="D34" s="14">
        <v>14914</v>
      </c>
    </row>
    <row r="35" spans="1:4" ht="15">
      <c r="A35" s="12"/>
      <c r="B35" s="19" t="s">
        <v>44</v>
      </c>
      <c r="C35" s="20"/>
      <c r="D35" s="17"/>
    </row>
    <row r="36" spans="1:4" s="15" customFormat="1" ht="15">
      <c r="A36" s="12"/>
      <c r="B36" s="13" t="s">
        <v>45</v>
      </c>
      <c r="C36" s="23" t="s">
        <v>46</v>
      </c>
      <c r="D36" s="14">
        <v>251887</v>
      </c>
    </row>
    <row r="37" spans="1:4" ht="15">
      <c r="A37" s="12"/>
      <c r="B37" s="13" t="s">
        <v>47</v>
      </c>
      <c r="C37" s="23" t="s">
        <v>48</v>
      </c>
      <c r="D37" s="14">
        <v>11574</v>
      </c>
    </row>
    <row r="38" spans="1:4" ht="15">
      <c r="A38" s="12"/>
      <c r="B38" s="13" t="s">
        <v>49</v>
      </c>
      <c r="C38" s="23" t="s">
        <v>50</v>
      </c>
      <c r="D38" s="14">
        <v>6160</v>
      </c>
    </row>
    <row r="39" spans="1:4" ht="25.5">
      <c r="A39" s="12"/>
      <c r="B39" s="13" t="s">
        <v>51</v>
      </c>
      <c r="C39" s="23" t="s">
        <v>52</v>
      </c>
      <c r="D39" s="14">
        <v>9691</v>
      </c>
    </row>
    <row r="40" spans="1:4" ht="15">
      <c r="A40" s="12"/>
      <c r="B40" s="13" t="s">
        <v>53</v>
      </c>
      <c r="C40" s="22" t="s">
        <v>54</v>
      </c>
      <c r="D40" s="14">
        <v>1778</v>
      </c>
    </row>
    <row r="41" spans="1:4" s="15" customFormat="1" ht="15">
      <c r="A41" s="12"/>
      <c r="B41" s="21" t="s">
        <v>24</v>
      </c>
      <c r="C41" s="22"/>
      <c r="D41" s="14">
        <v>62444</v>
      </c>
    </row>
    <row r="42" spans="1:4" s="15" customFormat="1" ht="15">
      <c r="A42" s="12"/>
      <c r="B42" s="21" t="s">
        <v>25</v>
      </c>
      <c r="C42" s="22"/>
      <c r="D42" s="14">
        <v>9637</v>
      </c>
    </row>
    <row r="43" spans="1:4" ht="15">
      <c r="A43" s="12"/>
      <c r="B43" s="19" t="s">
        <v>55</v>
      </c>
      <c r="C43" s="20"/>
      <c r="D43" s="17"/>
    </row>
    <row r="44" spans="1:4" ht="15">
      <c r="A44" s="12"/>
      <c r="B44" s="13" t="s">
        <v>56</v>
      </c>
      <c r="C44" s="23" t="s">
        <v>57</v>
      </c>
      <c r="D44" s="14">
        <v>159644</v>
      </c>
    </row>
    <row r="45" spans="1:4" ht="15">
      <c r="A45" s="12"/>
      <c r="B45" s="19" t="s">
        <v>58</v>
      </c>
      <c r="C45" s="20"/>
      <c r="D45" s="17"/>
    </row>
    <row r="46" spans="1:4" s="15" customFormat="1" ht="15">
      <c r="A46" s="12"/>
      <c r="B46" s="21" t="s">
        <v>24</v>
      </c>
      <c r="C46" s="21"/>
      <c r="D46" s="14">
        <v>96055</v>
      </c>
    </row>
    <row r="47" spans="1:4" s="15" customFormat="1" ht="15">
      <c r="A47" s="12"/>
      <c r="B47" s="21" t="s">
        <v>25</v>
      </c>
      <c r="C47" s="21"/>
      <c r="D47" s="14">
        <v>17119</v>
      </c>
    </row>
    <row r="48" spans="1:4" s="15" customFormat="1" ht="15">
      <c r="A48" s="12"/>
      <c r="B48" s="19" t="s">
        <v>59</v>
      </c>
      <c r="C48" s="20"/>
      <c r="D48" s="17"/>
    </row>
    <row r="49" spans="1:4" s="15" customFormat="1" ht="24">
      <c r="A49" s="12"/>
      <c r="B49" s="21" t="s">
        <v>60</v>
      </c>
      <c r="C49" s="26" t="s">
        <v>61</v>
      </c>
      <c r="D49" s="14">
        <v>6281</v>
      </c>
    </row>
    <row r="50" spans="1:4" ht="15">
      <c r="A50" s="12"/>
      <c r="B50" s="21" t="s">
        <v>62</v>
      </c>
      <c r="C50" s="21"/>
      <c r="D50" s="14">
        <v>29990</v>
      </c>
    </row>
    <row r="51" spans="1:4" s="27" customFormat="1" ht="15">
      <c r="A51" s="12"/>
      <c r="B51" s="21" t="s">
        <v>24</v>
      </c>
      <c r="C51" s="21"/>
      <c r="D51" s="14">
        <v>103876</v>
      </c>
    </row>
    <row r="52" spans="1:4" ht="15">
      <c r="A52" s="12"/>
      <c r="B52" s="19" t="s">
        <v>63</v>
      </c>
      <c r="C52" s="20"/>
      <c r="D52" s="17"/>
    </row>
    <row r="53" spans="1:4" ht="15">
      <c r="A53" s="12"/>
      <c r="B53" s="13" t="s">
        <v>24</v>
      </c>
      <c r="C53" s="13"/>
      <c r="D53" s="14">
        <v>451408</v>
      </c>
    </row>
    <row r="54" spans="1:4" ht="63.75">
      <c r="A54" s="12"/>
      <c r="B54" s="13" t="s">
        <v>64</v>
      </c>
      <c r="C54" s="28" t="s">
        <v>65</v>
      </c>
      <c r="D54" s="14">
        <v>259009</v>
      </c>
    </row>
    <row r="55" spans="1:4" ht="15">
      <c r="A55" s="12"/>
      <c r="B55" s="16" t="s">
        <v>66</v>
      </c>
      <c r="C55" s="13"/>
      <c r="D55" s="17">
        <f>SUM(D19:D54)</f>
        <v>2584631</v>
      </c>
    </row>
    <row r="56" spans="1:4" ht="15">
      <c r="A56" s="12"/>
      <c r="B56" s="16" t="s">
        <v>12</v>
      </c>
      <c r="C56" s="28" t="s">
        <v>67</v>
      </c>
      <c r="D56" s="17">
        <v>34500</v>
      </c>
    </row>
    <row r="57" spans="1:4" ht="15">
      <c r="A57" s="18" t="s">
        <v>68</v>
      </c>
      <c r="B57" s="9"/>
      <c r="C57" s="9"/>
      <c r="D57" s="17">
        <f>D55+D56</f>
        <v>2619131</v>
      </c>
    </row>
    <row r="58" spans="1:4" ht="18" customHeight="1">
      <c r="A58" s="29" t="s">
        <v>69</v>
      </c>
      <c r="B58" s="30"/>
      <c r="C58" s="30"/>
      <c r="D58" s="17">
        <f>D10-D55</f>
        <v>252594</v>
      </c>
    </row>
    <row r="59" spans="1:4" ht="16.5" customHeight="1">
      <c r="A59" s="29" t="s">
        <v>70</v>
      </c>
      <c r="B59" s="30"/>
      <c r="C59" s="30"/>
      <c r="D59" s="17">
        <f>D15-D55</f>
        <v>106591</v>
      </c>
    </row>
    <row r="60" spans="1:4" ht="15.75">
      <c r="A60" s="7" t="s">
        <v>71</v>
      </c>
      <c r="B60" s="7"/>
      <c r="C60" s="7"/>
      <c r="D60" s="31"/>
    </row>
    <row r="61" spans="1:4" ht="15">
      <c r="A61" s="12" t="s">
        <v>72</v>
      </c>
      <c r="B61" s="13" t="s">
        <v>73</v>
      </c>
      <c r="C61" s="32" t="s">
        <v>74</v>
      </c>
      <c r="D61" s="14">
        <v>889202.33</v>
      </c>
    </row>
    <row r="62" spans="1:4" ht="15">
      <c r="A62" s="12"/>
      <c r="B62" s="13" t="s">
        <v>75</v>
      </c>
      <c r="C62" s="33"/>
      <c r="D62" s="14">
        <v>220915.26</v>
      </c>
    </row>
    <row r="63" spans="1:4" ht="15">
      <c r="A63" s="12"/>
      <c r="B63" s="13" t="s">
        <v>76</v>
      </c>
      <c r="C63" s="34"/>
      <c r="D63" s="14">
        <v>2492958.29</v>
      </c>
    </row>
    <row r="64" spans="1:4" ht="15">
      <c r="A64" s="12"/>
      <c r="B64" s="13" t="s">
        <v>77</v>
      </c>
      <c r="C64" s="32" t="s">
        <v>78</v>
      </c>
      <c r="D64" s="14">
        <v>267638.33</v>
      </c>
    </row>
    <row r="65" spans="1:4" ht="15">
      <c r="A65" s="12"/>
      <c r="B65" s="13" t="s">
        <v>79</v>
      </c>
      <c r="C65" s="34"/>
      <c r="D65" s="14">
        <v>368212.23</v>
      </c>
    </row>
    <row r="66" spans="1:4" ht="15">
      <c r="A66" s="12"/>
      <c r="B66" s="13" t="s">
        <v>80</v>
      </c>
      <c r="C66" s="24" t="s">
        <v>81</v>
      </c>
      <c r="D66" s="14">
        <v>887426.19</v>
      </c>
    </row>
    <row r="67" spans="1:4" ht="15">
      <c r="A67" s="12"/>
      <c r="B67" s="13" t="s">
        <v>82</v>
      </c>
      <c r="C67" s="24" t="s">
        <v>83</v>
      </c>
      <c r="D67" s="14">
        <v>378679.40</v>
      </c>
    </row>
    <row r="68" spans="1:4" ht="15">
      <c r="A68" s="12"/>
      <c r="B68" s="35" t="s">
        <v>84</v>
      </c>
      <c r="C68" s="36"/>
      <c r="D68" s="17">
        <v>5505032.0299999993</v>
      </c>
    </row>
    <row r="69" spans="1:4" ht="15">
      <c r="A69" s="12" t="s">
        <v>85</v>
      </c>
      <c r="B69" s="13" t="s">
        <v>73</v>
      </c>
      <c r="C69" s="32" t="s">
        <v>74</v>
      </c>
      <c r="D69" s="14">
        <v>900031.94</v>
      </c>
    </row>
    <row r="70" spans="1:4" ht="15">
      <c r="A70" s="12"/>
      <c r="B70" s="13" t="s">
        <v>75</v>
      </c>
      <c r="C70" s="33"/>
      <c r="D70" s="14">
        <v>222925.29</v>
      </c>
    </row>
    <row r="71" spans="1:4" ht="15">
      <c r="A71" s="12"/>
      <c r="B71" s="13" t="s">
        <v>76</v>
      </c>
      <c r="C71" s="34"/>
      <c r="D71" s="14">
        <v>2337814.35</v>
      </c>
    </row>
    <row r="72" spans="1:4" ht="15">
      <c r="A72" s="12"/>
      <c r="B72" s="13" t="s">
        <v>77</v>
      </c>
      <c r="C72" s="32" t="s">
        <v>78</v>
      </c>
      <c r="D72" s="14">
        <v>275925.08</v>
      </c>
    </row>
    <row r="73" spans="1:4" ht="15">
      <c r="A73" s="12"/>
      <c r="B73" s="13" t="s">
        <v>79</v>
      </c>
      <c r="C73" s="34"/>
      <c r="D73" s="14">
        <v>377025.05</v>
      </c>
    </row>
    <row r="74" spans="1:4" ht="15">
      <c r="A74" s="12"/>
      <c r="B74" s="13" t="s">
        <v>80</v>
      </c>
      <c r="C74" s="24" t="s">
        <v>81</v>
      </c>
      <c r="D74" s="14">
        <v>905197.73</v>
      </c>
    </row>
    <row r="75" spans="1:4" ht="15">
      <c r="A75" s="12"/>
      <c r="B75" s="13" t="s">
        <v>82</v>
      </c>
      <c r="C75" s="24" t="s">
        <v>83</v>
      </c>
      <c r="D75" s="14">
        <v>400351.87</v>
      </c>
    </row>
    <row r="76" spans="1:4" ht="15">
      <c r="A76" s="12"/>
      <c r="B76" s="35" t="s">
        <v>86</v>
      </c>
      <c r="C76" s="36"/>
      <c r="D76" s="17">
        <v>5419271.3099999996</v>
      </c>
    </row>
    <row r="77" spans="1:4" ht="15">
      <c r="A77" s="37" t="s">
        <v>87</v>
      </c>
      <c r="B77" s="13" t="s">
        <v>73</v>
      </c>
      <c r="C77" s="32" t="s">
        <v>74</v>
      </c>
      <c r="D77" s="14">
        <v>918614.98</v>
      </c>
    </row>
    <row r="78" spans="1:4" ht="15">
      <c r="A78" s="37"/>
      <c r="B78" s="13" t="s">
        <v>75</v>
      </c>
      <c r="C78" s="33"/>
      <c r="D78" s="14">
        <v>228529.77</v>
      </c>
    </row>
    <row r="79" spans="1:4" ht="15">
      <c r="A79" s="37"/>
      <c r="B79" s="13" t="s">
        <v>76</v>
      </c>
      <c r="C79" s="34"/>
      <c r="D79" s="14">
        <v>2492958.29</v>
      </c>
    </row>
    <row r="80" spans="1:4" ht="15">
      <c r="A80" s="37"/>
      <c r="B80" s="13" t="s">
        <v>77</v>
      </c>
      <c r="C80" s="32" t="s">
        <v>78</v>
      </c>
      <c r="D80" s="14">
        <v>257785.34</v>
      </c>
    </row>
    <row r="81" spans="1:4" ht="15">
      <c r="A81" s="37"/>
      <c r="B81" s="13" t="s">
        <v>79</v>
      </c>
      <c r="C81" s="34"/>
      <c r="D81" s="14">
        <v>367213.90</v>
      </c>
    </row>
    <row r="82" spans="1:4" ht="15">
      <c r="A82" s="37"/>
      <c r="B82" s="13" t="s">
        <v>80</v>
      </c>
      <c r="C82" s="24" t="s">
        <v>81</v>
      </c>
      <c r="D82" s="14">
        <v>870272.90</v>
      </c>
    </row>
    <row r="83" spans="1:4" ht="15">
      <c r="A83" s="37"/>
      <c r="B83" s="13" t="s">
        <v>82</v>
      </c>
      <c r="C83" s="24" t="s">
        <v>83</v>
      </c>
      <c r="D83" s="14">
        <v>378679.40</v>
      </c>
    </row>
    <row r="84" spans="1:4" ht="15">
      <c r="A84" s="37"/>
      <c r="B84" s="35" t="s">
        <v>88</v>
      </c>
      <c r="C84" s="36"/>
      <c r="D84" s="17">
        <v>5514054.580000001</v>
      </c>
    </row>
    <row r="85" spans="1:4" ht="15">
      <c r="A85" s="37" t="s">
        <v>89</v>
      </c>
      <c r="B85" s="13" t="s">
        <v>73</v>
      </c>
      <c r="C85" s="32" t="s">
        <v>74</v>
      </c>
      <c r="D85" s="14">
        <v>918614.98</v>
      </c>
    </row>
    <row r="86" spans="1:4" ht="15">
      <c r="A86" s="37"/>
      <c r="B86" s="13" t="s">
        <v>75</v>
      </c>
      <c r="C86" s="33"/>
      <c r="D86" s="14">
        <v>228529.77</v>
      </c>
    </row>
    <row r="87" spans="1:4" ht="15">
      <c r="A87" s="37"/>
      <c r="B87" s="13" t="s">
        <v>76</v>
      </c>
      <c r="C87" s="34"/>
      <c r="D87" s="14">
        <v>2492958.29</v>
      </c>
    </row>
    <row r="88" spans="1:4" ht="15">
      <c r="A88" s="37"/>
      <c r="B88" s="13" t="s">
        <v>77</v>
      </c>
      <c r="C88" s="32" t="s">
        <v>78</v>
      </c>
      <c r="D88" s="14">
        <v>257785.34</v>
      </c>
    </row>
    <row r="89" spans="1:4" ht="15">
      <c r="A89" s="37"/>
      <c r="B89" s="13" t="s">
        <v>79</v>
      </c>
      <c r="C89" s="34"/>
      <c r="D89" s="14">
        <v>367213.90</v>
      </c>
    </row>
    <row r="90" spans="1:4" ht="15">
      <c r="A90" s="37"/>
      <c r="B90" s="13" t="s">
        <v>80</v>
      </c>
      <c r="C90" s="24" t="s">
        <v>81</v>
      </c>
      <c r="D90" s="14">
        <v>870272.90</v>
      </c>
    </row>
    <row r="91" spans="1:4" ht="15">
      <c r="A91" s="37"/>
      <c r="B91" s="13" t="s">
        <v>82</v>
      </c>
      <c r="C91" s="24" t="s">
        <v>83</v>
      </c>
      <c r="D91" s="14">
        <v>378679.40</v>
      </c>
    </row>
    <row r="92" spans="1:4" ht="15">
      <c r="A92" s="37"/>
      <c r="B92" s="35" t="s">
        <v>88</v>
      </c>
      <c r="C92" s="36"/>
      <c r="D92" s="17">
        <v>5514054.580000001</v>
      </c>
    </row>
    <row r="93" spans="1:4" ht="15">
      <c r="A93" s="29" t="s">
        <v>90</v>
      </c>
      <c r="B93" s="29"/>
      <c r="C93" s="38"/>
      <c r="D93" s="17">
        <f>D68-D84</f>
        <v>-9022.5500000016764</v>
      </c>
    </row>
    <row r="94" spans="1:4" ht="15">
      <c r="A94" s="29" t="s">
        <v>91</v>
      </c>
      <c r="B94" s="29"/>
      <c r="C94" s="38"/>
      <c r="D94" s="17">
        <f>D76-D92</f>
        <v>-94783.270000001416</v>
      </c>
    </row>
    <row r="95" spans="1:4" ht="15.75">
      <c r="A95" s="39" t="s">
        <v>92</v>
      </c>
      <c r="B95" s="39"/>
      <c r="C95" s="39"/>
      <c r="D95" s="39"/>
    </row>
    <row r="96" spans="1:4" ht="15">
      <c r="A96" s="37" t="s">
        <v>93</v>
      </c>
      <c r="B96" s="40" t="s">
        <v>94</v>
      </c>
      <c r="C96" s="41"/>
      <c r="D96" s="17">
        <f>935551+104969</f>
        <v>1040520</v>
      </c>
    </row>
    <row r="97" spans="1:4" ht="15">
      <c r="A97" s="37"/>
      <c r="B97" s="40" t="s">
        <v>95</v>
      </c>
      <c r="C97" s="41"/>
      <c r="D97" s="17">
        <f>990800+71019</f>
        <v>1061819</v>
      </c>
    </row>
    <row r="98" spans="1:4" ht="30">
      <c r="A98" s="37"/>
      <c r="B98" s="42" t="s">
        <v>96</v>
      </c>
      <c r="C98" s="41"/>
      <c r="D98" s="17">
        <f>258839+6931</f>
        <v>265770</v>
      </c>
    </row>
    <row r="99" spans="1:4" ht="15">
      <c r="A99" s="37"/>
      <c r="B99" s="40" t="s">
        <v>97</v>
      </c>
      <c r="C99" s="41"/>
      <c r="D99" s="17">
        <v>6090782</v>
      </c>
    </row>
    <row r="100" spans="1:4" ht="15">
      <c r="A100" s="37"/>
      <c r="B100" s="43" t="s">
        <v>98</v>
      </c>
      <c r="C100" s="41"/>
      <c r="D100" s="17">
        <v>362047</v>
      </c>
    </row>
    <row r="101" spans="1:4" ht="51.75">
      <c r="A101" s="37"/>
      <c r="B101" s="40" t="s">
        <v>99</v>
      </c>
      <c r="C101" s="44" t="s">
        <v>100</v>
      </c>
      <c r="D101" s="17">
        <v>1546769</v>
      </c>
    </row>
    <row r="102" spans="1:4" ht="15.75">
      <c r="A102" s="45" t="s">
        <v>101</v>
      </c>
      <c r="B102" s="45"/>
      <c r="C102" s="45"/>
      <c r="D102" s="45"/>
    </row>
    <row r="103" spans="1:4" ht="18.75">
      <c r="A103" s="37" t="s">
        <v>102</v>
      </c>
      <c r="B103" s="40" t="s">
        <v>103</v>
      </c>
      <c r="C103" s="46"/>
      <c r="D103" s="17">
        <v>1</v>
      </c>
    </row>
    <row r="104" spans="1:4" ht="18.75">
      <c r="A104" s="37"/>
      <c r="B104" s="40" t="s">
        <v>104</v>
      </c>
      <c r="C104" s="46"/>
      <c r="D104" s="17">
        <v>4</v>
      </c>
    </row>
    <row r="105" spans="1:4" ht="18.75">
      <c r="A105" s="37"/>
      <c r="B105" s="42" t="s">
        <v>105</v>
      </c>
      <c r="C105" s="46"/>
      <c r="D105" s="17">
        <v>207105</v>
      </c>
    </row>
    <row r="106" spans="1:4" ht="18.75">
      <c r="A106" s="37"/>
      <c r="B106" s="42" t="s">
        <v>106</v>
      </c>
      <c r="C106" s="46"/>
      <c r="D106" s="17">
        <v>18149</v>
      </c>
    </row>
    <row r="107" spans="1:4" ht="15">
      <c r="A107" s="29" t="s">
        <v>107</v>
      </c>
      <c r="B107" s="29"/>
      <c r="C107" s="47"/>
      <c r="D107" s="17">
        <f>878424+45046</f>
        <v>923470</v>
      </c>
    </row>
    <row r="108" spans="1:4" ht="15">
      <c r="A108" s="48" t="s">
        <v>108</v>
      </c>
      <c r="C108" s="49"/>
      <c r="D108" s="3"/>
    </row>
  </sheetData>
  <mergeCells count="47">
    <mergeCell ref="A103:A106"/>
    <mergeCell ref="A107:B107"/>
    <mergeCell ref="A93:B93"/>
    <mergeCell ref="A94:B94"/>
    <mergeCell ref="A102:D102"/>
    <mergeCell ref="A96:A101"/>
    <mergeCell ref="A77:A84"/>
    <mergeCell ref="C77:C79"/>
    <mergeCell ref="C80:C81"/>
    <mergeCell ref="B84:C84"/>
    <mergeCell ref="A85:A92"/>
    <mergeCell ref="C85:C87"/>
    <mergeCell ref="C88:C89"/>
    <mergeCell ref="B92:C92"/>
    <mergeCell ref="A60:C60"/>
    <mergeCell ref="A61:A68"/>
    <mergeCell ref="B68:C68"/>
    <mergeCell ref="A69:A76"/>
    <mergeCell ref="C69:C71"/>
    <mergeCell ref="C72:C73"/>
    <mergeCell ref="B76:C76"/>
    <mergeCell ref="A1:C1"/>
    <mergeCell ref="A2:C2"/>
    <mergeCell ref="A3:C3"/>
    <mergeCell ref="A4:C4"/>
    <mergeCell ref="A6:C6"/>
    <mergeCell ref="A7:B7"/>
    <mergeCell ref="A8:A11"/>
    <mergeCell ref="A12:B12"/>
    <mergeCell ref="A13:A16"/>
    <mergeCell ref="B35:C35"/>
    <mergeCell ref="A57:B57"/>
    <mergeCell ref="A58:B58"/>
    <mergeCell ref="A59:B59"/>
    <mergeCell ref="A5:C5"/>
    <mergeCell ref="A95:D95"/>
    <mergeCell ref="C61:C63"/>
    <mergeCell ref="C64:C65"/>
    <mergeCell ref="B43:C43"/>
    <mergeCell ref="A17:B17"/>
    <mergeCell ref="A18:A56"/>
    <mergeCell ref="B18:C18"/>
    <mergeCell ref="B23:C23"/>
    <mergeCell ref="B31:C31"/>
    <mergeCell ref="B45:C45"/>
    <mergeCell ref="B48:C48"/>
    <mergeCell ref="B52:C52"/>
  </mergeCells>
  <conditionalFormatting sqref="B98">
    <cfRule type="duplicateValues" priority="13" dxfId="0">
      <formula>AND(COUNTIF($B$98:$B$98,B98)&gt;1,NOT(ISBLANK(B98)))</formula>
    </cfRule>
  </conditionalFormatting>
  <conditionalFormatting sqref="B103">
    <cfRule type="duplicateValues" priority="4" dxfId="0">
      <formula>AND(COUNTIF($B$103:$B$103,B103)&gt;1,NOT(ISBLANK(B103)))</formula>
    </cfRule>
  </conditionalFormatting>
  <conditionalFormatting sqref="B106">
    <cfRule type="duplicateValues" priority="5" dxfId="0">
      <formula>AND(COUNTIF($B$106:$B$106,B106)&gt;1,NOT(ISBLANK(B106)))</formula>
    </cfRule>
  </conditionalFormatting>
  <conditionalFormatting sqref="B105">
    <cfRule type="duplicateValues" priority="3" dxfId="0">
      <formula>AND(COUNTIF($B$105:$B$105,B105)&gt;1,NOT(ISBLANK(B105)))</formula>
    </cfRule>
  </conditionalFormatting>
  <conditionalFormatting sqref="B96">
    <cfRule type="duplicateValues" priority="63" dxfId="0">
      <formula>AND(COUNTIF($B$96:$B$96,B96)&gt;1,NOT(ISBLANK(B96)))</formula>
    </cfRule>
  </conditionalFormatting>
  <conditionalFormatting sqref="B100">
    <cfRule type="duplicateValues" priority="1" dxfId="0">
      <formula>AND(COUNTIF($B$100:$B$100,B100)&gt;1,NOT(ISBLANK(B100)))</formula>
    </cfRule>
  </conditionalFormatting>
  <pageMargins left="0.7086614173228347" right="0" top="0" bottom="0.3937007874015748" header="0.31496062992125984" footer="0.31496062992125984"/>
  <pageSetup fitToHeight="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