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<sst xmlns="http://schemas.openxmlformats.org/spreadsheetml/2006/main" count="160" uniqueCount="115">
  <si>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</si>
  <si>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</si>
  <si>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2022 год.</t>
  </si>
  <si>
    <t>по адресу: Свердловская область, г. Екатеринбург,   ул. Репина д.№99</t>
  </si>
  <si>
    <t>Полезная площадь МКД - 8377,8 м2, в т.ч. площадь жилых помещений - 7297,7 м2, площадь нежилых помещений - 1080,10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</si>
  <si>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</si>
  <si>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</si>
  <si>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</si>
  <si>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</si>
  <si>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</si>
  <si>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</si>
  <si>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</si>
  <si>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</si>
  <si>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</si>
  <si>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</si>
  <si>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</si>
  <si>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</si>
  <si>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</si>
  <si>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</si>
  <si>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</si>
  <si>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</si>
  <si>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</si>
  <si>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</si>
  <si>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</si>
  <si>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</si>
  <si>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</si>
  <si>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6646 от 17.12.2021</t>
  </si>
  <si>
    <t>Дезинсекция</t>
  </si>
  <si>
    <t>УФК по Свердл. обл. ФБУЗ "Центр гигиены  и эпидемиологи в Свердловской области", договор 4411 от 22.08.2022</t>
  </si>
  <si>
    <t>Ремонт асфальтного покрытия</t>
  </si>
  <si>
    <t>ООО "БлагСтройИнжиниринг" договор №12-07/22 от  20.07.2022 (работы по асфальтированию проездов)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</si>
  <si>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</si>
  <si>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</si>
  <si>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</si>
  <si>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</si>
  <si>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</si>
  <si>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</si>
  <si>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 xml:space="preserve">Уборка МОП с применением дез.средств </t>
  </si>
  <si>
    <t xml:space="preserve">Катаев А.С. договор подряда от 16.03.2020г. 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</si>
  <si>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</si>
  <si>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</si>
  <si>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"Метроконтроль" договор № 41/2020 от 17.06.2020</t>
  </si>
  <si>
    <t>Оказание охранных услуг</t>
  </si>
  <si>
    <t>ООО "ЧОП СОВА-5" по дог.№22/05/2020-ВОЛГ от 22.05.2020</t>
  </si>
  <si>
    <t>Работы по содержанию лифтового хозяйства</t>
  </si>
  <si>
    <t>Техническое обслуживание лифтов</t>
  </si>
  <si>
    <t>ООО "ОТИС Лифт", д-р B7OPU-005644 от 15.06.11</t>
  </si>
  <si>
    <t>Техническое освидетельствование и проведение эл.испытаний</t>
  </si>
  <si>
    <t>ИКЦ УралЛифт №943 от 30.12.2021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</si>
  <si>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</si>
  <si>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</si>
  <si>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</si>
  <si>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</si>
  <si>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</si>
  <si>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</si>
  <si>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Аварийные работы в системе ХВС, ГВС и отопления в ночное и утреннее время</t>
  </si>
  <si>
    <t>ООО "Аварийная служба "ДОМОВОЙ" договор № 686 от 28.10.2022 (замена участка ХВС)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</si>
  <si>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</si>
  <si>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</si>
  <si>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</si>
  <si>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</si>
  <si>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</si>
  <si>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</si>
  <si>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</si>
  <si>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</si>
  <si>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</si>
  <si>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</si>
  <si>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</si>
  <si>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</si>
  <si>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</si>
  <si>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</si>
  <si>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</si>
  <si>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</si>
  <si>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</si>
  <si>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</si>
  <si>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</si>
  <si>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</si>
  <si>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</si>
  <si>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</si>
  <si>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</si>
  <si>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</si>
  <si>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</si>
  <si>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</si>
  <si>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</si>
  <si>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</si>
  <si>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</si>
  <si>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</si>
  <si>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</si>
  <si>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</si>
  <si>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</si>
  <si>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(40705810916540002232)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</si>
  <si>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</si>
  <si>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</si>
  <si>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</si>
  <si>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</si>
  <si>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</si>
  <si>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</si>
  <si>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</si>
  <si>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</si>
  <si>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</si>
  <si>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</si>
  <si>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</si>
  <si>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</si>
  <si>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</si>
  <si>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6. Информация о движении денежных средств по статье "Аренда общего имущества"</t>
  </si>
  <si>
    <t>Информация о движении денежных средств по статье "Аренда общего имущества"</t>
  </si>
  <si>
    <t>Остаток денежных средств по статье "Аренда ОИ"</t>
  </si>
  <si>
    <t>на  01.01.2022г.</t>
  </si>
  <si>
    <t>Получено денежных средств от сдачи в аренду общего имущества, руб.</t>
  </si>
  <si>
    <t>"СтражЪ" по  дог.№ 104 от 01.04.2015г.</t>
  </si>
  <si>
    <t>Израсходовано денежных средств по статье "Аренда ОИ", руб.</t>
  </si>
  <si>
    <t>Остаток на статье "Аренда ОИ", руб.</t>
  </si>
  <si>
    <t>на 01.01.2023г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</si>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</sst>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>
  <numFmts count="1">
    <numFmt numFmtId="177" formatCode="_-* #,##0.00\ _₽_-;\-* #,##0.00\ _₽_-;_-* &quot;-&quot;??\ _₽_-;_-@_-"/>
  </numFmts>
  <fonts count="18">
    <font>
      <sz val="10"/>
      <color theme="1"/>
      <name val="Arial"/>
      <family val="2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/>
      <right style="thin">
        <color auto="1"/>
      </right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</cellStyleXfs>
  <cellXfs count="58">
    <xf numFmtId="0" fontId="0" fillId="0" borderId="0" xfId="0"/>
    <xf numFmtId="0" fontId="5" fillId="0" borderId="0" xfId="0"/>
    <xf numFmtId="0" fontId="17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1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4" fillId="0" borderId="4" xfId="2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3" fontId="1" fillId="2" borderId="4" xfId="0" applyNumberFormat="1" applyFont="1" applyFill="1" applyBorder="1"/>
    <xf numFmtId="0" fontId="6" fillId="0" borderId="0" xfId="0" applyFont="1"/>
    <xf numFmtId="0" fontId="3" fillId="0" borderId="2" xfId="0" applyFont="1" applyFill="1" applyBorder="1" applyAlignment="1">
      <alignment vertical="center" wrapText="1"/>
    </xf>
    <xf numFmtId="3" fontId="6" fillId="2" borderId="4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4" xfId="0" applyFont="1" applyFill="1" applyBorder="1"/>
    <xf numFmtId="4" fontId="4" fillId="0" borderId="4" xfId="0" applyNumberFormat="1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10" xfId="0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 vertical="center"/>
    </xf>
    <xf numFmtId="0" fontId="5" fillId="0" borderId="11" xfId="0" applyBorder="1" applyAlignment="1">
      <alignment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Финансовый" xfId="20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14d683d-14d4-461c-92fb-e3d6c38b85fc}">
  <sheetPr>
    <pageSetUpPr fitToPage="1"/>
  </sheetPr>
  <dimension ref="A1:D112"/>
  <sheetViews>
    <sheetView workbookViewId="0" topLeftCell="A1">
      <pane ySplit="7" topLeftCell="A44" activePane="bottomLeft" state="frozen"/>
      <selection pane="topLeft" activeCell="D51" sqref="D51"/>
      <selection pane="bottomLeft" activeCell="C53" sqref="C53:C55"/>
    </sheetView>
  </sheetViews>
  <sheetFormatPr defaultColWidth="9.144285714285713" defaultRowHeight="15" customHeight="1"/>
  <cols>
    <col min="1" max="1" width="26.428571428571427" style="56" customWidth="1"/>
    <col min="2" max="2" width="70.42857142857143" style="56" customWidth="1"/>
    <col min="3" max="3" width="59" style="57" customWidth="1"/>
    <col min="4" max="4" width="12.142857142857142" style="56" customWidth="1"/>
    <col min="5" max="16384" width="9.142857142857142" style="56"/>
  </cols>
  <sheetData>
    <row r="1" spans="1:4" ht="15">
      <c r="A1" s="2" t="s">
        <v>0</v>
      </c>
      <c r="B1" s="2"/>
      <c r="C1" s="2"/>
      <c r="D1" s="3"/>
    </row>
    <row r="2" spans="1:4" ht="15">
      <c r="A2" s="4" t="s">
        <v>1</v>
      </c>
      <c r="B2" s="4"/>
      <c r="C2" s="4"/>
      <c r="D2" s="3"/>
    </row>
    <row r="3" spans="1:4" ht="15">
      <c r="A3" s="2" t="s">
        <v>2</v>
      </c>
      <c r="B3" s="2"/>
      <c r="C3" s="2"/>
      <c r="D3" s="3"/>
    </row>
    <row r="4" spans="1:4" ht="15.75">
      <c r="A4" s="5" t="s">
        <v>3</v>
      </c>
      <c r="B4" s="5"/>
      <c r="C4" s="5"/>
      <c r="D4" s="3"/>
    </row>
    <row r="5" spans="1:4" ht="15">
      <c r="A5" s="6" t="s">
        <v>4</v>
      </c>
      <c r="B5" s="6"/>
      <c r="C5" s="6"/>
      <c r="D5" s="3"/>
    </row>
    <row r="6" spans="1:4" ht="15.75">
      <c r="A6" s="7" t="s">
        <v>5</v>
      </c>
      <c r="B6" s="7"/>
      <c r="C6" s="7"/>
      <c r="D6" s="8"/>
    </row>
    <row r="7" spans="1:4" ht="15">
      <c r="A7" s="9" t="s">
        <v>6</v>
      </c>
      <c r="B7" s="10"/>
      <c r="C7" s="9" t="s">
        <v>7</v>
      </c>
      <c r="D7" s="11">
        <v>2022</v>
      </c>
    </row>
    <row r="8" spans="1:4" ht="15">
      <c r="A8" s="12" t="s">
        <v>8</v>
      </c>
      <c r="B8" s="13" t="s">
        <v>9</v>
      </c>
      <c r="C8" s="13"/>
      <c r="D8" s="14">
        <v>2500629</v>
      </c>
    </row>
    <row r="9" spans="1:4" ht="15">
      <c r="A9" s="12"/>
      <c r="B9" s="13" t="s">
        <v>10</v>
      </c>
      <c r="C9" s="13"/>
      <c r="D9" s="14">
        <v>347320</v>
      </c>
    </row>
    <row r="10" spans="1:4" s="15" customFormat="1" ht="15">
      <c r="A10" s="12"/>
      <c r="B10" s="16" t="s">
        <v>11</v>
      </c>
      <c r="C10" s="16"/>
      <c r="D10" s="17">
        <f>SUM(D8:D9)</f>
        <v>2847949</v>
      </c>
    </row>
    <row r="11" spans="1:4" s="15" customFormat="1" ht="15">
      <c r="A11" s="12"/>
      <c r="B11" s="16" t="s">
        <v>12</v>
      </c>
      <c r="C11" s="16"/>
      <c r="D11" s="14">
        <v>37500</v>
      </c>
    </row>
    <row r="12" spans="1:4" s="15" customFormat="1" ht="15">
      <c r="A12" s="18" t="s">
        <v>13</v>
      </c>
      <c r="B12" s="9"/>
      <c r="C12" s="9"/>
      <c r="D12" s="17">
        <f>D10+D11</f>
        <v>2885449</v>
      </c>
    </row>
    <row r="13" spans="1:4" ht="15">
      <c r="A13" s="12" t="s">
        <v>14</v>
      </c>
      <c r="B13" s="13" t="s">
        <v>15</v>
      </c>
      <c r="C13" s="13"/>
      <c r="D13" s="14">
        <v>2375094</v>
      </c>
    </row>
    <row r="14" spans="1:4" ht="15">
      <c r="A14" s="12"/>
      <c r="B14" s="13" t="s">
        <v>16</v>
      </c>
      <c r="C14" s="13"/>
      <c r="D14" s="14">
        <v>330206</v>
      </c>
    </row>
    <row r="15" spans="1:4" s="15" customFormat="1" ht="15">
      <c r="A15" s="12"/>
      <c r="B15" s="16" t="s">
        <v>11</v>
      </c>
      <c r="C15" s="16"/>
      <c r="D15" s="17">
        <f>SUM(D13:D14)</f>
        <v>2705300</v>
      </c>
    </row>
    <row r="16" spans="1:4" s="15" customFormat="1" ht="15">
      <c r="A16" s="12"/>
      <c r="B16" s="16" t="s">
        <v>12</v>
      </c>
      <c r="C16" s="16"/>
      <c r="D16" s="14">
        <v>36013</v>
      </c>
    </row>
    <row r="17" spans="1:4" ht="15">
      <c r="A17" s="18" t="s">
        <v>17</v>
      </c>
      <c r="B17" s="9"/>
      <c r="C17" s="9"/>
      <c r="D17" s="17">
        <f>D15+D16</f>
        <v>2741313</v>
      </c>
    </row>
    <row r="18" spans="1:4" ht="15">
      <c r="A18" s="12" t="s">
        <v>18</v>
      </c>
      <c r="B18" s="19" t="s">
        <v>19</v>
      </c>
      <c r="C18" s="20"/>
      <c r="D18" s="17"/>
    </row>
    <row r="19" spans="1:4" s="15" customFormat="1" ht="30">
      <c r="A19" s="12"/>
      <c r="B19" s="21" t="s">
        <v>20</v>
      </c>
      <c r="C19" s="22" t="s">
        <v>21</v>
      </c>
      <c r="D19" s="14">
        <v>70563</v>
      </c>
    </row>
    <row r="20" spans="1:4" ht="15">
      <c r="A20" s="12"/>
      <c r="B20" s="21" t="s">
        <v>22</v>
      </c>
      <c r="C20" s="22"/>
      <c r="D20" s="14">
        <v>273451</v>
      </c>
    </row>
    <row r="21" spans="1:4" ht="15">
      <c r="A21" s="12"/>
      <c r="B21" s="21" t="s">
        <v>23</v>
      </c>
      <c r="C21" s="22"/>
      <c r="D21" s="14">
        <v>17166</v>
      </c>
    </row>
    <row r="22" spans="1:4" s="15" customFormat="1" ht="15">
      <c r="A22" s="12"/>
      <c r="B22" s="19" t="s">
        <v>24</v>
      </c>
      <c r="C22" s="20"/>
      <c r="D22" s="17"/>
    </row>
    <row r="23" spans="1:4" ht="25.5">
      <c r="A23" s="12"/>
      <c r="B23" s="13" t="s">
        <v>25</v>
      </c>
      <c r="C23" s="23" t="s">
        <v>26</v>
      </c>
      <c r="D23" s="14">
        <v>1367</v>
      </c>
    </row>
    <row r="24" spans="1:4" ht="25.5">
      <c r="A24" s="12"/>
      <c r="B24" s="13" t="s">
        <v>27</v>
      </c>
      <c r="C24" s="23" t="s">
        <v>28</v>
      </c>
      <c r="D24" s="14">
        <v>450</v>
      </c>
    </row>
    <row r="25" spans="1:4" ht="25.5">
      <c r="A25" s="12"/>
      <c r="B25" s="13" t="s">
        <v>29</v>
      </c>
      <c r="C25" s="24" t="s">
        <v>30</v>
      </c>
      <c r="D25" s="14">
        <v>26549</v>
      </c>
    </row>
    <row r="26" spans="1:4" ht="24">
      <c r="A26" s="12"/>
      <c r="B26" s="13" t="s">
        <v>31</v>
      </c>
      <c r="C26" s="25" t="s">
        <v>32</v>
      </c>
      <c r="D26" s="14">
        <v>200670</v>
      </c>
    </row>
    <row r="27" spans="1:4" ht="24">
      <c r="A27" s="12"/>
      <c r="B27" s="13" t="s">
        <v>33</v>
      </c>
      <c r="C27" s="25" t="s">
        <v>34</v>
      </c>
      <c r="D27" s="14">
        <v>425881</v>
      </c>
    </row>
    <row r="28" spans="1:4" ht="15">
      <c r="A28" s="12"/>
      <c r="B28" s="13" t="s">
        <v>35</v>
      </c>
      <c r="C28" s="25" t="s">
        <v>36</v>
      </c>
      <c r="D28" s="14">
        <v>5349</v>
      </c>
    </row>
    <row r="29" spans="1:4" s="15" customFormat="1" ht="15">
      <c r="A29" s="12"/>
      <c r="B29" s="13" t="s">
        <v>37</v>
      </c>
      <c r="C29" s="25" t="s">
        <v>38</v>
      </c>
      <c r="D29" s="14">
        <v>3472</v>
      </c>
    </row>
    <row r="30" spans="1:4" ht="15">
      <c r="A30" s="12"/>
      <c r="B30" s="19" t="s">
        <v>39</v>
      </c>
      <c r="C30" s="20"/>
      <c r="D30" s="17"/>
    </row>
    <row r="31" spans="1:4" ht="15">
      <c r="A31" s="12"/>
      <c r="B31" s="21" t="s">
        <v>40</v>
      </c>
      <c r="C31" s="25" t="s">
        <v>41</v>
      </c>
      <c r="D31" s="14">
        <v>1100</v>
      </c>
    </row>
    <row r="32" spans="1:4" ht="19.5" customHeight="1">
      <c r="A32" s="12"/>
      <c r="B32" s="21" t="s">
        <v>42</v>
      </c>
      <c r="C32" s="23" t="s">
        <v>43</v>
      </c>
      <c r="D32" s="14">
        <v>2031</v>
      </c>
    </row>
    <row r="33" spans="1:4" ht="15">
      <c r="A33" s="12"/>
      <c r="B33" s="21" t="s">
        <v>22</v>
      </c>
      <c r="C33" s="22"/>
      <c r="D33" s="14">
        <v>210957</v>
      </c>
    </row>
    <row r="34" spans="1:4" ht="15">
      <c r="A34" s="12"/>
      <c r="B34" s="21" t="s">
        <v>23</v>
      </c>
      <c r="C34" s="22"/>
      <c r="D34" s="14">
        <v>15091</v>
      </c>
    </row>
    <row r="35" spans="1:4" s="15" customFormat="1" ht="15">
      <c r="A35" s="12"/>
      <c r="B35" s="19" t="s">
        <v>44</v>
      </c>
      <c r="C35" s="20"/>
      <c r="D35" s="17"/>
    </row>
    <row r="36" spans="1:4" ht="15">
      <c r="A36" s="12"/>
      <c r="B36" s="21" t="s">
        <v>45</v>
      </c>
      <c r="C36" s="23" t="s">
        <v>46</v>
      </c>
      <c r="D36" s="14">
        <v>279107</v>
      </c>
    </row>
    <row r="37" spans="1:4" s="15" customFormat="1" ht="15">
      <c r="A37" s="12"/>
      <c r="B37" s="21" t="s">
        <v>47</v>
      </c>
      <c r="C37" s="23" t="s">
        <v>48</v>
      </c>
      <c r="D37" s="14">
        <f>7716+4116</f>
        <v>11832</v>
      </c>
    </row>
    <row r="38" spans="1:4" ht="15">
      <c r="A38" s="12"/>
      <c r="B38" s="21" t="s">
        <v>49</v>
      </c>
      <c r="C38" s="22" t="s">
        <v>50</v>
      </c>
      <c r="D38" s="14">
        <v>1778</v>
      </c>
    </row>
    <row r="39" spans="1:4" s="15" customFormat="1" ht="15">
      <c r="A39" s="12"/>
      <c r="B39" s="21" t="s">
        <v>22</v>
      </c>
      <c r="C39" s="22"/>
      <c r="D39" s="14">
        <v>63182</v>
      </c>
    </row>
    <row r="40" spans="1:4" s="15" customFormat="1" ht="15">
      <c r="A40" s="12"/>
      <c r="B40" s="21" t="s">
        <v>23</v>
      </c>
      <c r="C40" s="22"/>
      <c r="D40" s="14">
        <v>9751</v>
      </c>
    </row>
    <row r="41" spans="1:4" ht="15">
      <c r="A41" s="12"/>
      <c r="B41" s="19" t="s">
        <v>51</v>
      </c>
      <c r="C41" s="20"/>
      <c r="D41" s="17"/>
    </row>
    <row r="42" spans="1:4" ht="15">
      <c r="A42" s="12"/>
      <c r="B42" s="13" t="s">
        <v>52</v>
      </c>
      <c r="C42" s="23" t="s">
        <v>53</v>
      </c>
      <c r="D42" s="14">
        <v>185025</v>
      </c>
    </row>
    <row r="43" spans="1:4" s="15" customFormat="1" ht="15">
      <c r="A43" s="12"/>
      <c r="B43" s="19" t="s">
        <v>54</v>
      </c>
      <c r="C43" s="20"/>
      <c r="D43" s="17"/>
    </row>
    <row r="44" spans="1:4" s="15" customFormat="1" ht="30">
      <c r="A44" s="12"/>
      <c r="B44" s="21" t="s">
        <v>55</v>
      </c>
      <c r="C44" s="24" t="s">
        <v>56</v>
      </c>
      <c r="D44" s="14">
        <v>8500</v>
      </c>
    </row>
    <row r="45" spans="1:4" ht="15">
      <c r="A45" s="12"/>
      <c r="B45" s="21" t="s">
        <v>22</v>
      </c>
      <c r="C45" s="21"/>
      <c r="D45" s="14">
        <v>95254</v>
      </c>
    </row>
    <row r="46" spans="1:4" ht="15">
      <c r="A46" s="12"/>
      <c r="B46" s="21" t="s">
        <v>23</v>
      </c>
      <c r="C46" s="21"/>
      <c r="D46" s="14">
        <v>17321</v>
      </c>
    </row>
    <row r="47" spans="1:4" ht="15">
      <c r="A47" s="12"/>
      <c r="B47" s="19" t="s">
        <v>57</v>
      </c>
      <c r="C47" s="20"/>
      <c r="D47" s="17"/>
    </row>
    <row r="48" spans="1:4" ht="15">
      <c r="A48" s="12"/>
      <c r="B48" s="21" t="s">
        <v>58</v>
      </c>
      <c r="C48" s="26" t="s">
        <v>59</v>
      </c>
      <c r="D48" s="14">
        <v>6711</v>
      </c>
    </row>
    <row r="49" spans="1:4" ht="15">
      <c r="A49" s="12"/>
      <c r="B49" s="21" t="s">
        <v>60</v>
      </c>
      <c r="C49" s="21"/>
      <c r="D49" s="14">
        <v>30345</v>
      </c>
    </row>
    <row r="50" spans="1:4" s="15" customFormat="1" ht="15">
      <c r="A50" s="12"/>
      <c r="B50" s="21" t="s">
        <v>22</v>
      </c>
      <c r="C50" s="21"/>
      <c r="D50" s="14">
        <v>105104</v>
      </c>
    </row>
    <row r="51" spans="1:4" s="15" customFormat="1" ht="15">
      <c r="A51" s="12"/>
      <c r="B51" s="19" t="s">
        <v>61</v>
      </c>
      <c r="C51" s="20"/>
      <c r="D51" s="17"/>
    </row>
    <row r="52" spans="1:4" s="15" customFormat="1" ht="15">
      <c r="A52" s="12"/>
      <c r="B52" s="13" t="s">
        <v>22</v>
      </c>
      <c r="C52" s="13"/>
      <c r="D52" s="14">
        <v>456741</v>
      </c>
    </row>
    <row r="53" spans="1:4" ht="63.75">
      <c r="A53" s="12"/>
      <c r="B53" s="13" t="s">
        <v>62</v>
      </c>
      <c r="C53" s="27" t="s">
        <v>63</v>
      </c>
      <c r="D53" s="14">
        <v>262013</v>
      </c>
    </row>
    <row r="54" spans="1:4" ht="15">
      <c r="A54" s="12"/>
      <c r="B54" s="16" t="s">
        <v>64</v>
      </c>
      <c r="C54" s="13"/>
      <c r="D54" s="17">
        <f>SUM(D19:D53)</f>
        <v>2786761</v>
      </c>
    </row>
    <row r="55" spans="1:4" ht="15">
      <c r="A55" s="12"/>
      <c r="B55" s="16" t="s">
        <v>12</v>
      </c>
      <c r="C55" s="27" t="s">
        <v>65</v>
      </c>
      <c r="D55" s="17">
        <v>36300</v>
      </c>
    </row>
    <row r="56" spans="1:4" ht="15">
      <c r="A56" s="18" t="s">
        <v>66</v>
      </c>
      <c r="B56" s="9"/>
      <c r="C56" s="9"/>
      <c r="D56" s="17">
        <f>D54+D55</f>
        <v>2823061</v>
      </c>
    </row>
    <row r="57" spans="1:4" ht="15">
      <c r="A57" s="28" t="s">
        <v>67</v>
      </c>
      <c r="B57" s="29"/>
      <c r="C57" s="29"/>
      <c r="D57" s="17">
        <f>D10-D54</f>
        <v>61188</v>
      </c>
    </row>
    <row r="58" spans="1:4" ht="15">
      <c r="A58" s="28" t="s">
        <v>68</v>
      </c>
      <c r="B58" s="29"/>
      <c r="C58" s="29"/>
      <c r="D58" s="17">
        <f>D15-D54</f>
        <v>-81461</v>
      </c>
    </row>
    <row r="59" spans="1:4" ht="15.75">
      <c r="A59" s="7" t="s">
        <v>69</v>
      </c>
      <c r="B59" s="7"/>
      <c r="C59" s="7"/>
      <c r="D59" s="30"/>
    </row>
    <row r="60" spans="1:4" ht="15">
      <c r="A60" s="12" t="s">
        <v>70</v>
      </c>
      <c r="B60" s="13" t="s">
        <v>71</v>
      </c>
      <c r="C60" s="31" t="s">
        <v>72</v>
      </c>
      <c r="D60" s="14">
        <v>962098.84</v>
      </c>
    </row>
    <row r="61" spans="1:4" ht="15">
      <c r="A61" s="12"/>
      <c r="B61" s="13" t="s">
        <v>73</v>
      </c>
      <c r="C61" s="32"/>
      <c r="D61" s="14">
        <v>240456.40</v>
      </c>
    </row>
    <row r="62" spans="1:4" ht="15">
      <c r="A62" s="12"/>
      <c r="B62" s="13" t="s">
        <v>74</v>
      </c>
      <c r="C62" s="33"/>
      <c r="D62" s="14">
        <v>1536658.86</v>
      </c>
    </row>
    <row r="63" spans="1:4" ht="15">
      <c r="A63" s="12"/>
      <c r="B63" s="13" t="s">
        <v>75</v>
      </c>
      <c r="C63" s="31" t="s">
        <v>76</v>
      </c>
      <c r="D63" s="14">
        <v>320538.01</v>
      </c>
    </row>
    <row r="64" spans="1:4" ht="15">
      <c r="A64" s="12"/>
      <c r="B64" s="13" t="s">
        <v>77</v>
      </c>
      <c r="C64" s="33"/>
      <c r="D64" s="14">
        <v>421551.79</v>
      </c>
    </row>
    <row r="65" spans="1:4" ht="15">
      <c r="A65" s="12"/>
      <c r="B65" s="13" t="s">
        <v>78</v>
      </c>
      <c r="C65" s="24" t="s">
        <v>79</v>
      </c>
      <c r="D65" s="14">
        <v>1137048.8799999999</v>
      </c>
    </row>
    <row r="66" spans="1:4" ht="15">
      <c r="A66" s="12"/>
      <c r="B66" s="13" t="s">
        <v>80</v>
      </c>
      <c r="C66" s="24" t="s">
        <v>81</v>
      </c>
      <c r="D66" s="14">
        <v>339974.37</v>
      </c>
    </row>
    <row r="67" spans="1:4" ht="15">
      <c r="A67" s="12"/>
      <c r="B67" s="34" t="s">
        <v>82</v>
      </c>
      <c r="C67" s="35"/>
      <c r="D67" s="17">
        <v>4958327.1500000004</v>
      </c>
    </row>
    <row r="68" spans="1:4" ht="15">
      <c r="A68" s="12" t="s">
        <v>83</v>
      </c>
      <c r="B68" s="13" t="s">
        <v>71</v>
      </c>
      <c r="C68" s="31" t="s">
        <v>72</v>
      </c>
      <c r="D68" s="14">
        <v>1009336.36</v>
      </c>
    </row>
    <row r="69" spans="1:4" ht="15">
      <c r="A69" s="12"/>
      <c r="B69" s="13" t="s">
        <v>73</v>
      </c>
      <c r="C69" s="32"/>
      <c r="D69" s="14">
        <v>246532.50</v>
      </c>
    </row>
    <row r="70" spans="1:4" ht="15">
      <c r="A70" s="12"/>
      <c r="B70" s="13" t="s">
        <v>74</v>
      </c>
      <c r="C70" s="33"/>
      <c r="D70" s="14">
        <v>1466425.57</v>
      </c>
    </row>
    <row r="71" spans="1:4" ht="15">
      <c r="A71" s="12"/>
      <c r="B71" s="13" t="s">
        <v>75</v>
      </c>
      <c r="C71" s="31" t="s">
        <v>76</v>
      </c>
      <c r="D71" s="14">
        <v>324874.75</v>
      </c>
    </row>
    <row r="72" spans="1:4" ht="15">
      <c r="A72" s="12"/>
      <c r="B72" s="13" t="s">
        <v>77</v>
      </c>
      <c r="C72" s="33"/>
      <c r="D72" s="14">
        <v>428315.89</v>
      </c>
    </row>
    <row r="73" spans="1:4" ht="15">
      <c r="A73" s="12"/>
      <c r="B73" s="13" t="s">
        <v>78</v>
      </c>
      <c r="C73" s="24" t="s">
        <v>79</v>
      </c>
      <c r="D73" s="14">
        <v>1359593.97</v>
      </c>
    </row>
    <row r="74" spans="1:4" ht="15">
      <c r="A74" s="12"/>
      <c r="B74" s="13" t="s">
        <v>80</v>
      </c>
      <c r="C74" s="24" t="s">
        <v>81</v>
      </c>
      <c r="D74" s="14">
        <v>327002.15000000002</v>
      </c>
    </row>
    <row r="75" spans="1:4" ht="15">
      <c r="A75" s="12"/>
      <c r="B75" s="34" t="s">
        <v>84</v>
      </c>
      <c r="C75" s="35"/>
      <c r="D75" s="17">
        <v>5162081.1900000004</v>
      </c>
    </row>
    <row r="76" spans="1:4" ht="15">
      <c r="A76" s="36" t="s">
        <v>85</v>
      </c>
      <c r="B76" s="13" t="s">
        <v>71</v>
      </c>
      <c r="C76" s="31" t="s">
        <v>72</v>
      </c>
      <c r="D76" s="14">
        <v>992935.55</v>
      </c>
    </row>
    <row r="77" spans="1:4" ht="15">
      <c r="A77" s="36"/>
      <c r="B77" s="13" t="s">
        <v>73</v>
      </c>
      <c r="C77" s="32"/>
      <c r="D77" s="14">
        <v>246601.09</v>
      </c>
    </row>
    <row r="78" spans="1:4" ht="15">
      <c r="A78" s="36"/>
      <c r="B78" s="13" t="s">
        <v>74</v>
      </c>
      <c r="C78" s="33"/>
      <c r="D78" s="14">
        <v>1536658.86</v>
      </c>
    </row>
    <row r="79" spans="1:4" ht="15">
      <c r="A79" s="36"/>
      <c r="B79" s="13" t="s">
        <v>75</v>
      </c>
      <c r="C79" s="31" t="s">
        <v>76</v>
      </c>
      <c r="D79" s="14">
        <v>308232.20</v>
      </c>
    </row>
    <row r="80" spans="1:4" ht="15">
      <c r="A80" s="36"/>
      <c r="B80" s="13" t="s">
        <v>77</v>
      </c>
      <c r="C80" s="33"/>
      <c r="D80" s="14">
        <v>418242.21</v>
      </c>
    </row>
    <row r="81" spans="1:4" ht="15">
      <c r="A81" s="36"/>
      <c r="B81" s="13" t="s">
        <v>78</v>
      </c>
      <c r="C81" s="24" t="s">
        <v>79</v>
      </c>
      <c r="D81" s="14">
        <v>981226.55</v>
      </c>
    </row>
    <row r="82" spans="1:4" ht="15">
      <c r="A82" s="36"/>
      <c r="B82" s="13" t="s">
        <v>80</v>
      </c>
      <c r="C82" s="24" t="s">
        <v>81</v>
      </c>
      <c r="D82" s="14">
        <v>339974.37</v>
      </c>
    </row>
    <row r="83" spans="1:4" ht="15">
      <c r="A83" s="36"/>
      <c r="B83" s="34" t="s">
        <v>86</v>
      </c>
      <c r="C83" s="35"/>
      <c r="D83" s="17">
        <v>4823870.83</v>
      </c>
    </row>
    <row r="84" spans="1:4" ht="15">
      <c r="A84" s="36" t="s">
        <v>87</v>
      </c>
      <c r="B84" s="13" t="s">
        <v>71</v>
      </c>
      <c r="C84" s="31" t="s">
        <v>72</v>
      </c>
      <c r="D84" s="14">
        <v>992935.55</v>
      </c>
    </row>
    <row r="85" spans="1:4" ht="15">
      <c r="A85" s="36"/>
      <c r="B85" s="13" t="s">
        <v>73</v>
      </c>
      <c r="C85" s="32"/>
      <c r="D85" s="14">
        <v>246601.09</v>
      </c>
    </row>
    <row r="86" spans="1:4" ht="15">
      <c r="A86" s="36"/>
      <c r="B86" s="13" t="s">
        <v>74</v>
      </c>
      <c r="C86" s="33"/>
      <c r="D86" s="14">
        <v>1536658.86</v>
      </c>
    </row>
    <row r="87" spans="1:4" ht="15">
      <c r="A87" s="36"/>
      <c r="B87" s="13" t="s">
        <v>75</v>
      </c>
      <c r="C87" s="31" t="s">
        <v>76</v>
      </c>
      <c r="D87" s="14">
        <v>308232.20</v>
      </c>
    </row>
    <row r="88" spans="1:4" ht="15">
      <c r="A88" s="36"/>
      <c r="B88" s="13" t="s">
        <v>77</v>
      </c>
      <c r="C88" s="33"/>
      <c r="D88" s="14">
        <v>418242.21</v>
      </c>
    </row>
    <row r="89" spans="1:4" ht="15">
      <c r="A89" s="36"/>
      <c r="B89" s="13" t="s">
        <v>78</v>
      </c>
      <c r="C89" s="24" t="s">
        <v>79</v>
      </c>
      <c r="D89" s="14">
        <v>981226.55</v>
      </c>
    </row>
    <row r="90" spans="1:4" ht="15">
      <c r="A90" s="36"/>
      <c r="B90" s="13" t="s">
        <v>80</v>
      </c>
      <c r="C90" s="24" t="s">
        <v>81</v>
      </c>
      <c r="D90" s="14">
        <v>339974.37</v>
      </c>
    </row>
    <row r="91" spans="1:4" ht="15">
      <c r="A91" s="36"/>
      <c r="B91" s="34" t="s">
        <v>86</v>
      </c>
      <c r="C91" s="35"/>
      <c r="D91" s="17">
        <v>4823870.83</v>
      </c>
    </row>
    <row r="92" spans="1:4" ht="15">
      <c r="A92" s="28" t="s">
        <v>88</v>
      </c>
      <c r="B92" s="28"/>
      <c r="C92" s="37"/>
      <c r="D92" s="17">
        <f>D67-D83</f>
        <v>134456.3200000003</v>
      </c>
    </row>
    <row r="93" spans="1:4" ht="15">
      <c r="A93" s="28" t="s">
        <v>89</v>
      </c>
      <c r="B93" s="28"/>
      <c r="C93" s="37"/>
      <c r="D93" s="17">
        <f>D75-D91</f>
        <v>338210.36000000034</v>
      </c>
    </row>
    <row r="94" spans="1:4" ht="15.75">
      <c r="A94" s="38" t="s">
        <v>90</v>
      </c>
      <c r="B94" s="38"/>
      <c r="C94" s="38"/>
      <c r="D94" s="38"/>
    </row>
    <row r="95" spans="1:4" ht="15">
      <c r="A95" s="36" t="s">
        <v>91</v>
      </c>
      <c r="B95" s="39" t="s">
        <v>92</v>
      </c>
      <c r="C95" s="40"/>
      <c r="D95" s="17">
        <f>920386+136222</f>
        <v>1056608</v>
      </c>
    </row>
    <row r="96" spans="1:4" ht="15">
      <c r="A96" s="36"/>
      <c r="B96" s="39" t="s">
        <v>93</v>
      </c>
      <c r="C96" s="40"/>
      <c r="D96" s="17">
        <f>910299+132549</f>
        <v>1042848</v>
      </c>
    </row>
    <row r="97" spans="1:4" ht="30">
      <c r="A97" s="36"/>
      <c r="B97" s="41" t="s">
        <v>94</v>
      </c>
      <c r="C97" s="40"/>
      <c r="D97" s="17">
        <f>353001+13426</f>
        <v>366427</v>
      </c>
    </row>
    <row r="98" spans="1:4" ht="15">
      <c r="A98" s="36"/>
      <c r="B98" s="39" t="s">
        <v>95</v>
      </c>
      <c r="C98" s="40"/>
      <c r="D98" s="17">
        <v>7719205</v>
      </c>
    </row>
    <row r="99" spans="1:4" ht="15">
      <c r="A99" s="36"/>
      <c r="B99" s="42" t="s">
        <v>96</v>
      </c>
      <c r="C99" s="40"/>
      <c r="D99" s="17">
        <v>445052</v>
      </c>
    </row>
    <row r="100" spans="1:4" ht="18.75" customHeight="1">
      <c r="A100" s="36"/>
      <c r="B100" s="39" t="s">
        <v>97</v>
      </c>
      <c r="C100" s="40"/>
      <c r="D100" s="17"/>
    </row>
    <row r="101" spans="1:4" ht="15.75">
      <c r="A101" s="43" t="s">
        <v>98</v>
      </c>
      <c r="B101" s="43"/>
      <c r="C101" s="43"/>
      <c r="D101" s="43"/>
    </row>
    <row r="102" spans="1:4" ht="18.75">
      <c r="A102" s="36" t="s">
        <v>99</v>
      </c>
      <c r="B102" s="39" t="s">
        <v>100</v>
      </c>
      <c r="C102" s="44"/>
      <c r="D102" s="17">
        <v>9</v>
      </c>
    </row>
    <row r="103" spans="1:4" ht="18.75">
      <c r="A103" s="36"/>
      <c r="B103" s="39" t="s">
        <v>101</v>
      </c>
      <c r="C103" s="44"/>
      <c r="D103" s="17">
        <v>2</v>
      </c>
    </row>
    <row r="104" spans="1:4" ht="18.75">
      <c r="A104" s="36"/>
      <c r="B104" s="41" t="s">
        <v>102</v>
      </c>
      <c r="C104" s="44"/>
      <c r="D104" s="17">
        <v>873683</v>
      </c>
    </row>
    <row r="105" spans="1:4" ht="18.75">
      <c r="A105" s="36"/>
      <c r="B105" s="41" t="s">
        <v>103</v>
      </c>
      <c r="C105" s="44"/>
      <c r="D105" s="17">
        <v>0</v>
      </c>
    </row>
    <row r="106" spans="1:4" ht="15.75">
      <c r="A106" s="7" t="s">
        <v>104</v>
      </c>
      <c r="B106" s="7"/>
      <c r="C106" s="7"/>
      <c r="D106" s="7"/>
    </row>
    <row r="107" spans="1:4" ht="15">
      <c r="A107" s="45" t="s">
        <v>105</v>
      </c>
      <c r="B107" s="39" t="s">
        <v>106</v>
      </c>
      <c r="C107" s="46" t="s">
        <v>107</v>
      </c>
      <c r="D107" s="17">
        <v>352086</v>
      </c>
    </row>
    <row r="108" spans="1:4" ht="28.5" customHeight="1">
      <c r="A108" s="47"/>
      <c r="B108" s="39" t="s">
        <v>108</v>
      </c>
      <c r="C108" s="46" t="s">
        <v>109</v>
      </c>
      <c r="D108" s="17">
        <v>102226</v>
      </c>
    </row>
    <row r="109" spans="1:4" ht="15.75" customHeight="1">
      <c r="A109" s="47"/>
      <c r="B109" s="48" t="s">
        <v>110</v>
      </c>
      <c r="C109" s="49"/>
      <c r="D109" s="50"/>
    </row>
    <row r="110" spans="1:4" ht="21" customHeight="1">
      <c r="A110" s="51"/>
      <c r="B110" s="52" t="s">
        <v>111</v>
      </c>
      <c r="C110" s="46" t="s">
        <v>112</v>
      </c>
      <c r="D110" s="17">
        <v>454312</v>
      </c>
    </row>
    <row r="111" spans="1:4" ht="15">
      <c r="A111" s="28" t="s">
        <v>113</v>
      </c>
      <c r="B111" s="28"/>
      <c r="C111" s="53"/>
      <c r="D111" s="17">
        <f>2436718+43616</f>
        <v>2480334</v>
      </c>
    </row>
    <row r="112" spans="1:4" ht="15">
      <c r="A112" s="54" t="s">
        <v>114</v>
      </c>
      <c r="C112" s="55"/>
      <c r="D112" s="3"/>
    </row>
  </sheetData>
  <mergeCells count="49">
    <mergeCell ref="A1:C1"/>
    <mergeCell ref="A2:C2"/>
    <mergeCell ref="A3:C3"/>
    <mergeCell ref="A4:C4"/>
    <mergeCell ref="A6:C6"/>
    <mergeCell ref="A5:C5"/>
    <mergeCell ref="C60:C62"/>
    <mergeCell ref="C63:C64"/>
    <mergeCell ref="A18:A55"/>
    <mergeCell ref="B18:C18"/>
    <mergeCell ref="B22:C22"/>
    <mergeCell ref="B30:C30"/>
    <mergeCell ref="B35:C35"/>
    <mergeCell ref="B41:C41"/>
    <mergeCell ref="B51:C51"/>
    <mergeCell ref="A56:B56"/>
    <mergeCell ref="A57:B57"/>
    <mergeCell ref="A58:B58"/>
    <mergeCell ref="A59:C59"/>
    <mergeCell ref="A60:A67"/>
    <mergeCell ref="B67:C67"/>
    <mergeCell ref="A13:A16"/>
    <mergeCell ref="A17:B17"/>
    <mergeCell ref="B43:C43"/>
    <mergeCell ref="B47:C47"/>
    <mergeCell ref="A7:B7"/>
    <mergeCell ref="A8:A11"/>
    <mergeCell ref="A12:B12"/>
    <mergeCell ref="A68:A75"/>
    <mergeCell ref="C68:C70"/>
    <mergeCell ref="C71:C72"/>
    <mergeCell ref="B75:C75"/>
    <mergeCell ref="A76:A83"/>
    <mergeCell ref="C76:C78"/>
    <mergeCell ref="C79:C80"/>
    <mergeCell ref="B83:C83"/>
    <mergeCell ref="A84:A91"/>
    <mergeCell ref="C84:C86"/>
    <mergeCell ref="C87:C88"/>
    <mergeCell ref="B91:C91"/>
    <mergeCell ref="A102:A105"/>
    <mergeCell ref="A111:B111"/>
    <mergeCell ref="A92:B92"/>
    <mergeCell ref="A93:B93"/>
    <mergeCell ref="A101:D101"/>
    <mergeCell ref="A106:D106"/>
    <mergeCell ref="A94:D94"/>
    <mergeCell ref="A95:A100"/>
    <mergeCell ref="A107:A110"/>
  </mergeCells>
  <conditionalFormatting sqref="B95">
    <cfRule type="duplicateValues" priority="24" dxfId="0">
      <formula>AND(COUNTIF($B$95:$B$95,B95)&gt;1,NOT(ISBLANK(B95)))</formula>
    </cfRule>
  </conditionalFormatting>
  <conditionalFormatting sqref="B97">
    <cfRule type="duplicateValues" priority="23" dxfId="0">
      <formula>AND(COUNTIF($B$97:$B$97,B97)&gt;1,NOT(ISBLANK(B97)))</formula>
    </cfRule>
  </conditionalFormatting>
  <conditionalFormatting sqref="B110">
    <cfRule type="duplicateValues" priority="14" dxfId="0">
      <formula>AND(COUNTIF($B$110:$B$110,B110)&gt;1,NOT(ISBLANK(B110)))</formula>
    </cfRule>
  </conditionalFormatting>
  <conditionalFormatting sqref="C110">
    <cfRule type="duplicateValues" priority="9" dxfId="0">
      <formula>AND(COUNTIF($C$110:$C$110,C110)&gt;1,NOT(ISBLANK(C110)))</formula>
    </cfRule>
  </conditionalFormatting>
  <conditionalFormatting sqref="B108">
    <cfRule type="duplicateValues" priority="15" dxfId="0">
      <formula>AND(COUNTIF($B$108:$B$108,B108)&gt;1,NOT(ISBLANK(B108)))</formula>
    </cfRule>
  </conditionalFormatting>
  <conditionalFormatting sqref="C108">
    <cfRule type="duplicateValues" priority="8" dxfId="0">
      <formula>AND(COUNTIF($C$108:$C$108,C108)&gt;1,NOT(ISBLANK(C108)))</formula>
    </cfRule>
  </conditionalFormatting>
  <conditionalFormatting sqref="B107">
    <cfRule type="duplicateValues" priority="7" dxfId="0">
      <formula>AND(COUNTIF($B$107:$B$107,B107)&gt;1,NOT(ISBLANK(B107)))</formula>
    </cfRule>
  </conditionalFormatting>
  <conditionalFormatting sqref="C107">
    <cfRule type="duplicateValues" priority="6" dxfId="0">
      <formula>AND(COUNTIF($C$107:$C$107,C107)&gt;1,NOT(ISBLANK(C107)))</formula>
    </cfRule>
  </conditionalFormatting>
  <conditionalFormatting sqref="B102">
    <cfRule type="duplicateValues" priority="4" dxfId="0">
      <formula>AND(COUNTIF($B$102:$B$102,B102)&gt;1,NOT(ISBLANK(B102)))</formula>
    </cfRule>
  </conditionalFormatting>
  <conditionalFormatting sqref="B105">
    <cfRule type="duplicateValues" priority="5" dxfId="0">
      <formula>AND(COUNTIF($B$105:$B$105,B105)&gt;1,NOT(ISBLANK(B105)))</formula>
    </cfRule>
  </conditionalFormatting>
  <conditionalFormatting sqref="B104">
    <cfRule type="duplicateValues" priority="3" dxfId="0">
      <formula>AND(COUNTIF($B$104:$B$104,B104)&gt;1,NOT(ISBLANK(B104)))</formula>
    </cfRule>
  </conditionalFormatting>
  <conditionalFormatting sqref="B99">
    <cfRule type="duplicateValues" priority="1" dxfId="0">
      <formula>AND(COUNTIF($B$99:$B$99,B99)&gt;1,NOT(ISBLANK(B99)))</formula>
    </cfRule>
  </conditionalFormatting>
  <conditionalFormatting sqref="C109">
    <cfRule type="duplicateValues" priority="72" dxfId="0">
      <formula>AND(COUNTIF($C$109:$C$109,C109)&gt;1,NOT(ISBLANK(C109)))</formula>
    </cfRule>
  </conditionalFormatting>
  <pageMargins left="0.7086614173228347" right="0" top="0" bottom="0" header="0.31496062992125984" footer="0.31496062992125984"/>
  <pageSetup fitToHeight="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